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charts/chart1.xml" ContentType="application/vnd.openxmlformats-officedocument.drawingml.char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21480" yWindow="9600" windowWidth="18200" windowHeight="11820"/>
  </bookViews>
  <sheets>
    <sheet name="Sheet1" sheetId="1" r:id="rId1"/>
    <sheet name="Sheet3" sheetId="3" r:id="rId2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124" i="1"/>
  <c r="D104"/>
  <c r="D84"/>
  <c r="D64"/>
  <c r="D44"/>
  <c r="D24"/>
  <c r="E65"/>
  <c r="F65"/>
  <c r="E66"/>
  <c r="F66"/>
  <c r="E67"/>
  <c r="F67"/>
  <c r="E68"/>
  <c r="F68"/>
  <c r="E69"/>
  <c r="F69"/>
  <c r="E70"/>
  <c r="F70"/>
  <c r="E71"/>
  <c r="F71"/>
  <c r="E72"/>
  <c r="F72"/>
  <c r="E73"/>
  <c r="F73"/>
  <c r="E74"/>
  <c r="F74"/>
  <c r="E75"/>
  <c r="F75"/>
  <c r="E76"/>
  <c r="F76"/>
  <c r="E77"/>
  <c r="F77"/>
  <c r="E78"/>
  <c r="F78"/>
  <c r="E79"/>
  <c r="F79"/>
  <c r="E80"/>
  <c r="F80"/>
  <c r="E81"/>
  <c r="F81"/>
  <c r="E82"/>
  <c r="F82"/>
  <c r="E83"/>
  <c r="F83"/>
  <c r="E84"/>
  <c r="F84"/>
  <c r="E85"/>
  <c r="F85"/>
  <c r="E86"/>
  <c r="F86"/>
  <c r="E87"/>
  <c r="F87"/>
  <c r="E88"/>
  <c r="F88"/>
  <c r="E89"/>
  <c r="F89"/>
  <c r="E90"/>
  <c r="F90"/>
  <c r="E91"/>
  <c r="F91"/>
  <c r="E92"/>
  <c r="F92"/>
  <c r="E93"/>
  <c r="F93"/>
  <c r="E94"/>
  <c r="F94"/>
  <c r="E95"/>
  <c r="F95"/>
  <c r="E96"/>
  <c r="F96"/>
  <c r="E97"/>
  <c r="F97"/>
  <c r="E98"/>
  <c r="F98"/>
  <c r="E99"/>
  <c r="F99"/>
  <c r="E100"/>
  <c r="F100"/>
  <c r="E101"/>
  <c r="F101"/>
  <c r="E102"/>
  <c r="F102"/>
  <c r="E103"/>
  <c r="F103"/>
  <c r="E104"/>
  <c r="F104"/>
  <c r="E105"/>
  <c r="F105"/>
  <c r="E106"/>
  <c r="F106"/>
  <c r="E107"/>
  <c r="F107"/>
  <c r="E108"/>
  <c r="F108"/>
  <c r="E109"/>
  <c r="F109"/>
  <c r="E110"/>
  <c r="F110"/>
  <c r="E111"/>
  <c r="F111"/>
  <c r="E112"/>
  <c r="F112"/>
  <c r="E113"/>
  <c r="F113"/>
  <c r="E114"/>
  <c r="F114"/>
  <c r="E115"/>
  <c r="F115"/>
  <c r="E116"/>
  <c r="F116"/>
  <c r="E117"/>
  <c r="F117"/>
  <c r="E118"/>
  <c r="F118"/>
  <c r="E119"/>
  <c r="F119"/>
  <c r="E120"/>
  <c r="F120"/>
  <c r="E121"/>
  <c r="F121"/>
  <c r="E122"/>
  <c r="F122"/>
  <c r="E123"/>
  <c r="F123"/>
  <c r="E124"/>
  <c r="F124"/>
  <c r="E125"/>
  <c r="F125"/>
  <c r="E126"/>
  <c r="F126"/>
  <c r="E127"/>
  <c r="F127"/>
  <c r="E128"/>
  <c r="F128"/>
  <c r="E129"/>
  <c r="F129"/>
  <c r="E130"/>
  <c r="F130"/>
  <c r="E131"/>
  <c r="F131"/>
  <c r="E132"/>
  <c r="F132"/>
  <c r="E133"/>
  <c r="F133"/>
  <c r="E134"/>
  <c r="F134"/>
  <c r="E135"/>
  <c r="F135"/>
  <c r="E136"/>
  <c r="F136"/>
  <c r="E137"/>
  <c r="F137"/>
  <c r="E138"/>
  <c r="F138"/>
  <c r="E139"/>
  <c r="F139"/>
  <c r="E140"/>
  <c r="F140"/>
  <c r="E141"/>
  <c r="F141"/>
  <c r="E142"/>
  <c r="F142"/>
  <c r="E143"/>
  <c r="F143"/>
  <c r="E144"/>
  <c r="F144"/>
  <c r="E145"/>
  <c r="F145"/>
  <c r="E146"/>
  <c r="F146"/>
  <c r="E147"/>
  <c r="F147"/>
  <c r="E148"/>
  <c r="F148"/>
  <c r="E149"/>
  <c r="F149"/>
  <c r="E150"/>
  <c r="F150"/>
  <c r="E151"/>
  <c r="F151"/>
  <c r="E152"/>
  <c r="F152"/>
  <c r="E153"/>
  <c r="F153"/>
  <c r="E154"/>
  <c r="F154"/>
  <c r="E155"/>
  <c r="F155"/>
  <c r="E156"/>
  <c r="F156"/>
  <c r="E157"/>
  <c r="F157"/>
  <c r="E158"/>
  <c r="F158"/>
  <c r="E159"/>
  <c r="F159"/>
  <c r="E160"/>
  <c r="F160"/>
  <c r="E161"/>
  <c r="F161"/>
  <c r="E162"/>
  <c r="F162"/>
  <c r="E163"/>
  <c r="F163"/>
  <c r="E63"/>
  <c r="F63"/>
  <c r="E64"/>
  <c r="F64"/>
  <c r="E4"/>
  <c r="F4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E19"/>
  <c r="F19"/>
  <c r="E20"/>
  <c r="F20"/>
  <c r="E21"/>
  <c r="F21"/>
  <c r="E22"/>
  <c r="F22"/>
  <c r="E23"/>
  <c r="F23"/>
  <c r="E24"/>
  <c r="F24"/>
  <c r="E42"/>
  <c r="F42"/>
  <c r="E43"/>
  <c r="F43"/>
  <c r="E25"/>
  <c r="F25"/>
  <c r="E26"/>
  <c r="F26"/>
  <c r="E27"/>
  <c r="F27"/>
  <c r="E28"/>
  <c r="F28"/>
  <c r="E29"/>
  <c r="F29"/>
  <c r="E30"/>
  <c r="F30"/>
  <c r="E31"/>
  <c r="F31"/>
  <c r="E32"/>
  <c r="F32"/>
  <c r="E33"/>
  <c r="F33"/>
  <c r="E34"/>
  <c r="F34"/>
  <c r="E35"/>
  <c r="F35"/>
  <c r="E36"/>
  <c r="F36"/>
  <c r="E37"/>
  <c r="F37"/>
  <c r="E38"/>
  <c r="F38"/>
  <c r="E39"/>
  <c r="F39"/>
  <c r="E40"/>
  <c r="F40"/>
  <c r="E41"/>
  <c r="F41"/>
  <c r="E44"/>
  <c r="F44"/>
  <c r="E45"/>
  <c r="F45"/>
  <c r="E46"/>
  <c r="F46"/>
  <c r="E47"/>
  <c r="F47"/>
  <c r="E48"/>
  <c r="F48"/>
  <c r="E49"/>
  <c r="F49"/>
  <c r="E50"/>
  <c r="F50"/>
  <c r="E51"/>
  <c r="F51"/>
  <c r="E52"/>
  <c r="F52"/>
  <c r="E53"/>
  <c r="F53"/>
  <c r="E54"/>
  <c r="F54"/>
  <c r="E55"/>
  <c r="F55"/>
  <c r="E56"/>
  <c r="F56"/>
  <c r="E57"/>
  <c r="F57"/>
  <c r="E58"/>
  <c r="F58"/>
  <c r="E59"/>
  <c r="F59"/>
  <c r="E60"/>
  <c r="F60"/>
  <c r="E61"/>
  <c r="F61"/>
  <c r="E62"/>
  <c r="F62"/>
  <c r="H4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P6"/>
  <c r="O8"/>
  <c r="O9"/>
  <c r="L8"/>
  <c r="L9"/>
  <c r="L10"/>
</calcChain>
</file>

<file path=xl/sharedStrings.xml><?xml version="1.0" encoding="utf-8"?>
<sst xmlns="http://schemas.openxmlformats.org/spreadsheetml/2006/main" count="70" uniqueCount="28">
  <si>
    <t>STD area</t>
    <phoneticPr fontId="2" type="noConversion"/>
  </si>
  <si>
    <t>sample weight</t>
    <phoneticPr fontId="2" type="noConversion"/>
  </si>
  <si>
    <t>Temp</t>
    <phoneticPr fontId="2" type="noConversion"/>
  </si>
  <si>
    <t>ppm</t>
    <phoneticPr fontId="2" type="noConversion"/>
  </si>
  <si>
    <t>STD H</t>
    <phoneticPr fontId="2" type="noConversion"/>
  </si>
  <si>
    <t>Time</t>
  </si>
  <si>
    <t>Area</t>
  </si>
  <si>
    <t>Height</t>
  </si>
  <si>
    <t>Width</t>
  </si>
  <si>
    <t>Area%</t>
  </si>
  <si>
    <t>Symmetry</t>
  </si>
  <si>
    <t>Example</t>
    <phoneticPr fontId="2" type="noConversion"/>
  </si>
  <si>
    <t>He(mol/s)</t>
    <phoneticPr fontId="2" type="noConversion"/>
  </si>
  <si>
    <t>H(mol/s)</t>
    <phoneticPr fontId="2" type="noConversion"/>
  </si>
  <si>
    <t>Area</t>
    <phoneticPr fontId="2" type="noConversion"/>
  </si>
  <si>
    <t>Sample</t>
    <phoneticPr fontId="2" type="noConversion"/>
  </si>
  <si>
    <t>x</t>
    <phoneticPr fontId="2" type="noConversion"/>
  </si>
  <si>
    <t>Standard</t>
    <phoneticPr fontId="2" type="noConversion"/>
  </si>
  <si>
    <t>x(mol/s)</t>
    <phoneticPr fontId="2" type="noConversion"/>
  </si>
  <si>
    <t>x(g/s)</t>
    <phoneticPr fontId="2" type="noConversion"/>
  </si>
  <si>
    <t>x ppm/s</t>
    <phoneticPr fontId="2" type="noConversion"/>
  </si>
  <si>
    <t>Area</t>
    <phoneticPr fontId="2" type="noConversion"/>
  </si>
  <si>
    <t>#</t>
  </si>
  <si>
    <t>ppm/min</t>
    <phoneticPr fontId="2" type="noConversion"/>
  </si>
  <si>
    <t>current</t>
    <phoneticPr fontId="2" type="noConversion"/>
  </si>
  <si>
    <t>area</t>
    <phoneticPr fontId="2" type="noConversion"/>
  </si>
  <si>
    <t>thickness</t>
    <phoneticPr fontId="2" type="noConversion"/>
  </si>
  <si>
    <t>charging</t>
    <phoneticPr fontId="2" type="noConversion"/>
  </si>
</sst>
</file>

<file path=xl/styles.xml><?xml version="1.0" encoding="utf-8"?>
<styleSheet xmlns="http://schemas.openxmlformats.org/spreadsheetml/2006/main">
  <numFmts count="1">
    <numFmt numFmtId="164" formatCode="0.00_ "/>
  </numFmts>
  <fonts count="8">
    <font>
      <sz val="11"/>
      <color theme="1"/>
      <name val="맑은 고딕"/>
      <family val="2"/>
      <charset val="129"/>
      <scheme val="minor"/>
    </font>
    <font>
      <sz val="10"/>
      <name val="굴림"/>
      <family val="3"/>
    </font>
    <font>
      <sz val="8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00B050"/>
      <name val="맑은 고딕"/>
      <family val="2"/>
      <charset val="129"/>
      <scheme val="minor"/>
    </font>
    <font>
      <sz val="11"/>
      <color rgb="FF00B05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1" fontId="5" fillId="0" borderId="0" xfId="0" applyNumberFormat="1" applyFont="1">
      <alignment vertical="center"/>
    </xf>
    <xf numFmtId="11" fontId="0" fillId="0" borderId="0" xfId="0" applyNumberFormat="1">
      <alignment vertical="center"/>
    </xf>
    <xf numFmtId="0" fontId="0" fillId="0" borderId="0" xfId="0" applyBorder="1">
      <alignment vertical="center"/>
    </xf>
    <xf numFmtId="164" fontId="6" fillId="0" borderId="0" xfId="0" applyNumberFormat="1" applyFont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quotePrefix="1">
      <alignment vertic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plotArea>
      <c:layout>
        <c:manualLayout>
          <c:layoutTarget val="inner"/>
          <c:xMode val="edge"/>
          <c:yMode val="edge"/>
          <c:x val="0.161919072615926"/>
          <c:y val="0.0745487022455526"/>
          <c:w val="0.7864072615923"/>
          <c:h val="0.798225065616798"/>
        </c:manualLayout>
      </c:layout>
      <c:scatterChart>
        <c:scatterStyle val="smoothMarker"/>
        <c:ser>
          <c:idx val="1"/>
          <c:order val="0"/>
          <c:marker>
            <c:symbol val="square"/>
            <c:size val="5"/>
            <c:spPr>
              <a:ln w="3175">
                <a:noFill/>
              </a:ln>
            </c:spPr>
          </c:marker>
          <c:xVal>
            <c:numRef>
              <c:f>Sheet1!$C$9:$C$143</c:f>
              <c:numCache>
                <c:formatCode>General</c:formatCode>
                <c:ptCount val="135"/>
                <c:pt idx="0">
                  <c:v>25.0</c:v>
                </c:pt>
                <c:pt idx="1">
                  <c:v>30.0</c:v>
                </c:pt>
                <c:pt idx="2">
                  <c:v>35.0</c:v>
                </c:pt>
                <c:pt idx="3">
                  <c:v>40.0</c:v>
                </c:pt>
                <c:pt idx="4">
                  <c:v>45.0</c:v>
                </c:pt>
                <c:pt idx="5">
                  <c:v>50.0</c:v>
                </c:pt>
                <c:pt idx="6">
                  <c:v>55.0</c:v>
                </c:pt>
                <c:pt idx="7">
                  <c:v>60.0</c:v>
                </c:pt>
                <c:pt idx="8">
                  <c:v>65.0</c:v>
                </c:pt>
                <c:pt idx="9">
                  <c:v>70.0</c:v>
                </c:pt>
                <c:pt idx="10">
                  <c:v>75.0</c:v>
                </c:pt>
                <c:pt idx="11">
                  <c:v>80.0</c:v>
                </c:pt>
                <c:pt idx="12">
                  <c:v>85.0</c:v>
                </c:pt>
                <c:pt idx="13">
                  <c:v>90.0</c:v>
                </c:pt>
                <c:pt idx="14">
                  <c:v>95.0</c:v>
                </c:pt>
                <c:pt idx="15">
                  <c:v>100.0</c:v>
                </c:pt>
                <c:pt idx="16">
                  <c:v>105.0</c:v>
                </c:pt>
                <c:pt idx="17">
                  <c:v>110.0</c:v>
                </c:pt>
                <c:pt idx="18">
                  <c:v>115.0</c:v>
                </c:pt>
                <c:pt idx="19">
                  <c:v>120.0</c:v>
                </c:pt>
                <c:pt idx="20">
                  <c:v>125.0</c:v>
                </c:pt>
                <c:pt idx="21">
                  <c:v>130.0</c:v>
                </c:pt>
                <c:pt idx="22">
                  <c:v>135.0</c:v>
                </c:pt>
                <c:pt idx="23">
                  <c:v>140.0</c:v>
                </c:pt>
                <c:pt idx="24">
                  <c:v>145.0</c:v>
                </c:pt>
                <c:pt idx="25">
                  <c:v>150.0</c:v>
                </c:pt>
                <c:pt idx="26">
                  <c:v>155.0</c:v>
                </c:pt>
                <c:pt idx="27">
                  <c:v>160.0</c:v>
                </c:pt>
                <c:pt idx="28">
                  <c:v>165.0</c:v>
                </c:pt>
                <c:pt idx="29">
                  <c:v>170.0</c:v>
                </c:pt>
                <c:pt idx="30">
                  <c:v>175.0</c:v>
                </c:pt>
                <c:pt idx="31">
                  <c:v>180.0</c:v>
                </c:pt>
                <c:pt idx="32">
                  <c:v>185.0</c:v>
                </c:pt>
                <c:pt idx="33">
                  <c:v>190.0</c:v>
                </c:pt>
                <c:pt idx="34">
                  <c:v>195.0</c:v>
                </c:pt>
                <c:pt idx="35">
                  <c:v>200.0</c:v>
                </c:pt>
                <c:pt idx="36">
                  <c:v>205.0</c:v>
                </c:pt>
                <c:pt idx="37">
                  <c:v>210.0</c:v>
                </c:pt>
                <c:pt idx="38">
                  <c:v>215.0</c:v>
                </c:pt>
                <c:pt idx="39">
                  <c:v>220.0</c:v>
                </c:pt>
                <c:pt idx="40">
                  <c:v>225.0</c:v>
                </c:pt>
                <c:pt idx="41">
                  <c:v>230.0</c:v>
                </c:pt>
                <c:pt idx="42">
                  <c:v>235.0</c:v>
                </c:pt>
                <c:pt idx="43">
                  <c:v>240.0</c:v>
                </c:pt>
                <c:pt idx="44">
                  <c:v>245.0</c:v>
                </c:pt>
                <c:pt idx="45">
                  <c:v>250.0</c:v>
                </c:pt>
                <c:pt idx="46">
                  <c:v>255.0</c:v>
                </c:pt>
                <c:pt idx="47">
                  <c:v>260.0</c:v>
                </c:pt>
                <c:pt idx="48">
                  <c:v>265.0</c:v>
                </c:pt>
                <c:pt idx="49">
                  <c:v>270.0</c:v>
                </c:pt>
                <c:pt idx="50">
                  <c:v>275.0</c:v>
                </c:pt>
                <c:pt idx="51">
                  <c:v>280.0</c:v>
                </c:pt>
                <c:pt idx="52">
                  <c:v>285.0</c:v>
                </c:pt>
                <c:pt idx="53">
                  <c:v>290.0</c:v>
                </c:pt>
                <c:pt idx="54">
                  <c:v>295.0</c:v>
                </c:pt>
                <c:pt idx="55">
                  <c:v>300.0</c:v>
                </c:pt>
                <c:pt idx="56">
                  <c:v>305.0</c:v>
                </c:pt>
                <c:pt idx="57">
                  <c:v>310.0</c:v>
                </c:pt>
                <c:pt idx="58">
                  <c:v>315.0</c:v>
                </c:pt>
                <c:pt idx="59">
                  <c:v>320.0</c:v>
                </c:pt>
                <c:pt idx="60">
                  <c:v>325.0</c:v>
                </c:pt>
                <c:pt idx="61">
                  <c:v>330.0</c:v>
                </c:pt>
                <c:pt idx="62">
                  <c:v>335.0</c:v>
                </c:pt>
                <c:pt idx="63">
                  <c:v>340.0</c:v>
                </c:pt>
                <c:pt idx="64">
                  <c:v>345.0</c:v>
                </c:pt>
                <c:pt idx="65">
                  <c:v>350.0</c:v>
                </c:pt>
                <c:pt idx="66">
                  <c:v>355.0</c:v>
                </c:pt>
                <c:pt idx="67">
                  <c:v>360.0</c:v>
                </c:pt>
                <c:pt idx="68">
                  <c:v>365.0</c:v>
                </c:pt>
                <c:pt idx="69">
                  <c:v>370.0</c:v>
                </c:pt>
                <c:pt idx="70">
                  <c:v>375.0</c:v>
                </c:pt>
                <c:pt idx="71">
                  <c:v>380.0</c:v>
                </c:pt>
                <c:pt idx="72">
                  <c:v>385.0</c:v>
                </c:pt>
                <c:pt idx="73">
                  <c:v>390.0</c:v>
                </c:pt>
                <c:pt idx="74">
                  <c:v>395.0</c:v>
                </c:pt>
                <c:pt idx="75">
                  <c:v>400.0</c:v>
                </c:pt>
                <c:pt idx="76">
                  <c:v>405.0</c:v>
                </c:pt>
                <c:pt idx="77">
                  <c:v>410.0</c:v>
                </c:pt>
                <c:pt idx="78">
                  <c:v>415.0</c:v>
                </c:pt>
                <c:pt idx="79">
                  <c:v>420.0</c:v>
                </c:pt>
                <c:pt idx="80">
                  <c:v>425.0</c:v>
                </c:pt>
                <c:pt idx="81">
                  <c:v>430.0</c:v>
                </c:pt>
                <c:pt idx="82">
                  <c:v>435.0</c:v>
                </c:pt>
                <c:pt idx="83">
                  <c:v>440.0</c:v>
                </c:pt>
                <c:pt idx="84">
                  <c:v>445.0</c:v>
                </c:pt>
                <c:pt idx="85">
                  <c:v>450.0</c:v>
                </c:pt>
                <c:pt idx="86">
                  <c:v>455.0</c:v>
                </c:pt>
                <c:pt idx="87">
                  <c:v>460.0</c:v>
                </c:pt>
                <c:pt idx="88">
                  <c:v>465.0</c:v>
                </c:pt>
                <c:pt idx="89">
                  <c:v>470.0</c:v>
                </c:pt>
                <c:pt idx="90">
                  <c:v>475.0</c:v>
                </c:pt>
                <c:pt idx="91">
                  <c:v>480.0</c:v>
                </c:pt>
                <c:pt idx="92">
                  <c:v>485.0</c:v>
                </c:pt>
                <c:pt idx="93">
                  <c:v>490.0</c:v>
                </c:pt>
                <c:pt idx="94">
                  <c:v>495.0</c:v>
                </c:pt>
                <c:pt idx="95">
                  <c:v>500.0</c:v>
                </c:pt>
                <c:pt idx="96">
                  <c:v>505.0</c:v>
                </c:pt>
                <c:pt idx="97">
                  <c:v>510.0</c:v>
                </c:pt>
                <c:pt idx="98">
                  <c:v>515.0</c:v>
                </c:pt>
                <c:pt idx="99">
                  <c:v>520.0</c:v>
                </c:pt>
                <c:pt idx="100">
                  <c:v>525.0</c:v>
                </c:pt>
                <c:pt idx="101">
                  <c:v>530.0</c:v>
                </c:pt>
                <c:pt idx="102">
                  <c:v>535.0</c:v>
                </c:pt>
                <c:pt idx="103">
                  <c:v>540.0</c:v>
                </c:pt>
                <c:pt idx="104">
                  <c:v>545.0</c:v>
                </c:pt>
                <c:pt idx="105">
                  <c:v>550.0</c:v>
                </c:pt>
                <c:pt idx="106">
                  <c:v>555.0</c:v>
                </c:pt>
                <c:pt idx="107">
                  <c:v>560.0</c:v>
                </c:pt>
                <c:pt idx="108">
                  <c:v>565.0</c:v>
                </c:pt>
                <c:pt idx="109">
                  <c:v>570.0</c:v>
                </c:pt>
                <c:pt idx="110">
                  <c:v>575.0</c:v>
                </c:pt>
                <c:pt idx="111">
                  <c:v>580.0</c:v>
                </c:pt>
                <c:pt idx="112">
                  <c:v>585.0</c:v>
                </c:pt>
                <c:pt idx="113">
                  <c:v>590.0</c:v>
                </c:pt>
                <c:pt idx="114">
                  <c:v>595.0</c:v>
                </c:pt>
                <c:pt idx="115">
                  <c:v>600.0</c:v>
                </c:pt>
                <c:pt idx="116">
                  <c:v>605.0</c:v>
                </c:pt>
                <c:pt idx="117">
                  <c:v>610.0</c:v>
                </c:pt>
                <c:pt idx="118">
                  <c:v>615.0</c:v>
                </c:pt>
                <c:pt idx="119">
                  <c:v>620.0</c:v>
                </c:pt>
                <c:pt idx="120">
                  <c:v>625.0</c:v>
                </c:pt>
                <c:pt idx="121">
                  <c:v>630.0</c:v>
                </c:pt>
                <c:pt idx="122">
                  <c:v>635.0</c:v>
                </c:pt>
                <c:pt idx="123">
                  <c:v>640.0</c:v>
                </c:pt>
                <c:pt idx="124">
                  <c:v>645.0</c:v>
                </c:pt>
                <c:pt idx="125">
                  <c:v>650.0</c:v>
                </c:pt>
                <c:pt idx="126">
                  <c:v>655.0</c:v>
                </c:pt>
                <c:pt idx="127">
                  <c:v>660.0</c:v>
                </c:pt>
                <c:pt idx="128">
                  <c:v>665.0</c:v>
                </c:pt>
                <c:pt idx="129">
                  <c:v>670.0</c:v>
                </c:pt>
                <c:pt idx="130">
                  <c:v>675.0</c:v>
                </c:pt>
                <c:pt idx="131">
                  <c:v>680.0</c:v>
                </c:pt>
                <c:pt idx="132">
                  <c:v>685.0</c:v>
                </c:pt>
                <c:pt idx="133">
                  <c:v>690.0</c:v>
                </c:pt>
                <c:pt idx="134">
                  <c:v>695.0</c:v>
                </c:pt>
              </c:numCache>
            </c:numRef>
          </c:xVal>
          <c:yVal>
            <c:numRef>
              <c:f>Sheet1!$E$9:$E$143</c:f>
              <c:numCache>
                <c:formatCode>General</c:formatCode>
                <c:ptCount val="135"/>
                <c:pt idx="0">
                  <c:v>0.00204011978828118</c:v>
                </c:pt>
                <c:pt idx="1">
                  <c:v>0.00150474918748259</c:v>
                </c:pt>
                <c:pt idx="2">
                  <c:v>0.00103637255084037</c:v>
                </c:pt>
                <c:pt idx="3">
                  <c:v>0.000735522332621413</c:v>
                </c:pt>
                <c:pt idx="4">
                  <c:v>0.000526985978270963</c:v>
                </c:pt>
                <c:pt idx="5">
                  <c:v>0.000432430680657443</c:v>
                </c:pt>
                <c:pt idx="6">
                  <c:v>0.000348667471445817</c:v>
                </c:pt>
                <c:pt idx="7">
                  <c:v>0.000259259169839354</c:v>
                </c:pt>
                <c:pt idx="8">
                  <c:v>0.000232444980963878</c:v>
                </c:pt>
                <c:pt idx="9">
                  <c:v>0.000237508960906305</c:v>
                </c:pt>
                <c:pt idx="10">
                  <c:v>0.000222566069272913</c:v>
                </c:pt>
                <c:pt idx="11">
                  <c:v>0.000217419073265856</c:v>
                </c:pt>
                <c:pt idx="12">
                  <c:v>0.000212853189711208</c:v>
                </c:pt>
                <c:pt idx="13">
                  <c:v>0.000213268270034358</c:v>
                </c:pt>
                <c:pt idx="14">
                  <c:v>0.000214679543133067</c:v>
                </c:pt>
                <c:pt idx="15">
                  <c:v>0.000205796824217662</c:v>
                </c:pt>
                <c:pt idx="16">
                  <c:v>0.000196914105302256</c:v>
                </c:pt>
                <c:pt idx="17">
                  <c:v>0.000202974278020243</c:v>
                </c:pt>
                <c:pt idx="18">
                  <c:v>0.000211690964806389</c:v>
                </c:pt>
                <c:pt idx="19">
                  <c:v>0.000183880583155353</c:v>
                </c:pt>
                <c:pt idx="20">
                  <c:v>0.000203057294084873</c:v>
                </c:pt>
                <c:pt idx="21">
                  <c:v>0.00018960869161482</c:v>
                </c:pt>
                <c:pt idx="22">
                  <c:v>0.000237010864518525</c:v>
                </c:pt>
                <c:pt idx="23">
                  <c:v>0.000188861547033151</c:v>
                </c:pt>
                <c:pt idx="24">
                  <c:v>0.000196332992849847</c:v>
                </c:pt>
                <c:pt idx="25">
                  <c:v>0.000184793759866283</c:v>
                </c:pt>
                <c:pt idx="26">
                  <c:v>0.00022787909740923</c:v>
                </c:pt>
                <c:pt idx="27">
                  <c:v>0.000183631534961463</c:v>
                </c:pt>
                <c:pt idx="28">
                  <c:v>0.000202061101309314</c:v>
                </c:pt>
                <c:pt idx="29">
                  <c:v>0.000168771659392701</c:v>
                </c:pt>
                <c:pt idx="30">
                  <c:v>0.000203887454731173</c:v>
                </c:pt>
                <c:pt idx="31">
                  <c:v>0.000194008543040208</c:v>
                </c:pt>
                <c:pt idx="32">
                  <c:v>0.000178318506825146</c:v>
                </c:pt>
                <c:pt idx="33">
                  <c:v>0.000264904262234191</c:v>
                </c:pt>
                <c:pt idx="34">
                  <c:v>0.000187201225740551</c:v>
                </c:pt>
                <c:pt idx="35">
                  <c:v>0.000185374872318693</c:v>
                </c:pt>
                <c:pt idx="36">
                  <c:v>0.000183548518896833</c:v>
                </c:pt>
                <c:pt idx="37">
                  <c:v>0.000201147924598384</c:v>
                </c:pt>
                <c:pt idx="38">
                  <c:v>0.000199902683628935</c:v>
                </c:pt>
                <c:pt idx="39">
                  <c:v>0.000206710000928591</c:v>
                </c:pt>
                <c:pt idx="40">
                  <c:v>0.000178733587148296</c:v>
                </c:pt>
                <c:pt idx="41">
                  <c:v>0.000193759494846318</c:v>
                </c:pt>
                <c:pt idx="42">
                  <c:v>0.000183714551026093</c:v>
                </c:pt>
                <c:pt idx="43">
                  <c:v>0.000215260655585477</c:v>
                </c:pt>
                <c:pt idx="44">
                  <c:v>0.00020828730615656</c:v>
                </c:pt>
                <c:pt idx="45">
                  <c:v>0.000188114402451481</c:v>
                </c:pt>
                <c:pt idx="46">
                  <c:v>0.000186537097223512</c:v>
                </c:pt>
                <c:pt idx="47">
                  <c:v>0.000187118209675922</c:v>
                </c:pt>
                <c:pt idx="48">
                  <c:v>0.00019068790045501</c:v>
                </c:pt>
                <c:pt idx="49">
                  <c:v>0.000242655956913362</c:v>
                </c:pt>
                <c:pt idx="50">
                  <c:v>0.000195585848268177</c:v>
                </c:pt>
                <c:pt idx="51">
                  <c:v>0.000182137245798124</c:v>
                </c:pt>
                <c:pt idx="52">
                  <c:v>0.000182967406444424</c:v>
                </c:pt>
                <c:pt idx="53">
                  <c:v>0.000185623920512582</c:v>
                </c:pt>
                <c:pt idx="54">
                  <c:v>0.000191601077165939</c:v>
                </c:pt>
                <c:pt idx="55">
                  <c:v>0.00018043541647321</c:v>
                </c:pt>
                <c:pt idx="56">
                  <c:v>0.000169269755780481</c:v>
                </c:pt>
                <c:pt idx="57">
                  <c:v>0.000210860804160089</c:v>
                </c:pt>
                <c:pt idx="58">
                  <c:v>0.000225720679728851</c:v>
                </c:pt>
                <c:pt idx="59">
                  <c:v>0.000189027579162411</c:v>
                </c:pt>
                <c:pt idx="60">
                  <c:v>0.000159390844089516</c:v>
                </c:pt>
                <c:pt idx="61">
                  <c:v>0.000213683350357508</c:v>
                </c:pt>
                <c:pt idx="62">
                  <c:v>0.000218415266041415</c:v>
                </c:pt>
                <c:pt idx="63">
                  <c:v>0.000196831089237626</c:v>
                </c:pt>
                <c:pt idx="64">
                  <c:v>0.000192099173553719</c:v>
                </c:pt>
                <c:pt idx="65">
                  <c:v>0.000226135760052001</c:v>
                </c:pt>
                <c:pt idx="66">
                  <c:v>0.000288314792459838</c:v>
                </c:pt>
                <c:pt idx="67">
                  <c:v>0.000246225647692451</c:v>
                </c:pt>
                <c:pt idx="68">
                  <c:v>0.000202559197697093</c:v>
                </c:pt>
                <c:pt idx="69">
                  <c:v>0.000143534775745194</c:v>
                </c:pt>
                <c:pt idx="70">
                  <c:v>0.00030392181261027</c:v>
                </c:pt>
                <c:pt idx="71">
                  <c:v>0.000143617791809824</c:v>
                </c:pt>
                <c:pt idx="72">
                  <c:v>0.000188031386386851</c:v>
                </c:pt>
                <c:pt idx="73">
                  <c:v>0.000320857089794781</c:v>
                </c:pt>
                <c:pt idx="74">
                  <c:v>9.91211811681679E-5</c:v>
                </c:pt>
                <c:pt idx="75">
                  <c:v>8.65442473767295E-5</c:v>
                </c:pt>
                <c:pt idx="76">
                  <c:v>7.39673135852911E-5</c:v>
                </c:pt>
                <c:pt idx="77">
                  <c:v>0.000400220447581019</c:v>
                </c:pt>
                <c:pt idx="78">
                  <c:v>9.9038165103538E-5</c:v>
                </c:pt>
                <c:pt idx="79">
                  <c:v>0.000272209675921627</c:v>
                </c:pt>
                <c:pt idx="80">
                  <c:v>0.000401880768873619</c:v>
                </c:pt>
                <c:pt idx="81">
                  <c:v>0.000176741201597177</c:v>
                </c:pt>
                <c:pt idx="82">
                  <c:v>0.000169103723651221</c:v>
                </c:pt>
                <c:pt idx="83">
                  <c:v>0.000211109852353979</c:v>
                </c:pt>
                <c:pt idx="84">
                  <c:v>0.000192265205682979</c:v>
                </c:pt>
                <c:pt idx="85">
                  <c:v>0.000200400780016715</c:v>
                </c:pt>
                <c:pt idx="86">
                  <c:v>0.000212521125452688</c:v>
                </c:pt>
                <c:pt idx="87">
                  <c:v>0.000156651313956728</c:v>
                </c:pt>
                <c:pt idx="88">
                  <c:v>0.000202974278020243</c:v>
                </c:pt>
                <c:pt idx="89">
                  <c:v>0.000199736651499675</c:v>
                </c:pt>
                <c:pt idx="90">
                  <c:v>0.000191269012907419</c:v>
                </c:pt>
                <c:pt idx="91">
                  <c:v>0.000193925526975578</c:v>
                </c:pt>
                <c:pt idx="92">
                  <c:v>0.00020944953106138</c:v>
                </c:pt>
                <c:pt idx="93">
                  <c:v>0.000202227133438574</c:v>
                </c:pt>
                <c:pt idx="94">
                  <c:v>0.000211109852353979</c:v>
                </c:pt>
                <c:pt idx="95">
                  <c:v>0.000205921348314607</c:v>
                </c:pt>
                <c:pt idx="96">
                  <c:v>0.000200732844275234</c:v>
                </c:pt>
                <c:pt idx="97">
                  <c:v>0.00022829417773238</c:v>
                </c:pt>
                <c:pt idx="98">
                  <c:v>0.000221071780109574</c:v>
                </c:pt>
                <c:pt idx="99">
                  <c:v>0.000206045872411552</c:v>
                </c:pt>
                <c:pt idx="100">
                  <c:v>0.000223147181725323</c:v>
                </c:pt>
                <c:pt idx="101">
                  <c:v>0.000223064165660693</c:v>
                </c:pt>
                <c:pt idx="102">
                  <c:v>0.000216339864425666</c:v>
                </c:pt>
                <c:pt idx="103">
                  <c:v>0.000216920976878076</c:v>
                </c:pt>
                <c:pt idx="104">
                  <c:v>0.000234022286191847</c:v>
                </c:pt>
                <c:pt idx="105">
                  <c:v>0.000229207354443309</c:v>
                </c:pt>
                <c:pt idx="106">
                  <c:v>0.000232361964899248</c:v>
                </c:pt>
                <c:pt idx="107">
                  <c:v>0.00022854322592627</c:v>
                </c:pt>
                <c:pt idx="108">
                  <c:v>0.000214347478874547</c:v>
                </c:pt>
                <c:pt idx="109">
                  <c:v>0.000195751880397437</c:v>
                </c:pt>
                <c:pt idx="110">
                  <c:v>0.000215343671650107</c:v>
                </c:pt>
                <c:pt idx="111">
                  <c:v>0.000203887454731173</c:v>
                </c:pt>
                <c:pt idx="112">
                  <c:v>0.000218747330299935</c:v>
                </c:pt>
                <c:pt idx="113">
                  <c:v>0.000217336057201226</c:v>
                </c:pt>
                <c:pt idx="114">
                  <c:v>0.000222981149596063</c:v>
                </c:pt>
                <c:pt idx="115">
                  <c:v>0.000211566440709444</c:v>
                </c:pt>
                <c:pt idx="116">
                  <c:v>0.000200151731822825</c:v>
                </c:pt>
                <c:pt idx="117">
                  <c:v>0.000221320828303464</c:v>
                </c:pt>
                <c:pt idx="118">
                  <c:v>0.00019035583619649</c:v>
                </c:pt>
                <c:pt idx="119">
                  <c:v>0.000223064165660693</c:v>
                </c:pt>
                <c:pt idx="120">
                  <c:v>0.000214264462809917</c:v>
                </c:pt>
                <c:pt idx="121">
                  <c:v>0.000205464759959142</c:v>
                </c:pt>
                <c:pt idx="122">
                  <c:v>0.000220905747980314</c:v>
                </c:pt>
                <c:pt idx="123">
                  <c:v>0.000197827282013186</c:v>
                </c:pt>
                <c:pt idx="124">
                  <c:v>0.00020837032222119</c:v>
                </c:pt>
                <c:pt idx="125">
                  <c:v>0.000167941498746402</c:v>
                </c:pt>
                <c:pt idx="126">
                  <c:v>0.000220905747980314</c:v>
                </c:pt>
                <c:pt idx="127">
                  <c:v>0.000205879840282292</c:v>
                </c:pt>
                <c:pt idx="128">
                  <c:v>0.00020870238647971</c:v>
                </c:pt>
                <c:pt idx="129">
                  <c:v>0.000214513511003807</c:v>
                </c:pt>
                <c:pt idx="130">
                  <c:v>0.000224641470888662</c:v>
                </c:pt>
                <c:pt idx="131">
                  <c:v>0.000204302535054323</c:v>
                </c:pt>
                <c:pt idx="132">
                  <c:v>0.000174084687529018</c:v>
                </c:pt>
                <c:pt idx="133">
                  <c:v>0.000181058036957935</c:v>
                </c:pt>
                <c:pt idx="134">
                  <c:v>0.000233026093416287</c:v>
                </c:pt>
              </c:numCache>
            </c:numRef>
          </c:yVal>
          <c:smooth val="1"/>
        </c:ser>
        <c:axId val="101471480"/>
        <c:axId val="100754216"/>
      </c:scatterChart>
      <c:valAx>
        <c:axId val="101471480"/>
        <c:scaling>
          <c:orientation val="minMax"/>
          <c:max val="700.0"/>
          <c:min val="0.0"/>
        </c:scaling>
        <c:axPos val="b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100754216"/>
        <c:crosses val="autoZero"/>
        <c:crossBetween val="midCat"/>
      </c:valAx>
      <c:valAx>
        <c:axId val="100754216"/>
        <c:scaling>
          <c:orientation val="minMax"/>
        </c:scaling>
        <c:axPos val="l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101471480"/>
        <c:crosses val="autoZero"/>
        <c:crossBetween val="midCat"/>
      </c:valAx>
    </c:plotArea>
    <c:plotVisOnly val="1"/>
    <c:dispBlanksAs val="gap"/>
  </c:chart>
  <c:printSettings>
    <c:headerFooter/>
    <c:pageMargins b="0.75000000000001" l="0.700000000000001" r="0.700000000000001" t="0.75000000000001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392206</xdr:colOff>
      <xdr:row>8</xdr:row>
      <xdr:rowOff>0</xdr:rowOff>
    </xdr:from>
    <xdr:to>
      <xdr:col>22</xdr:col>
      <xdr:colOff>44822</xdr:colOff>
      <xdr:row>30</xdr:row>
      <xdr:rowOff>112059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Z253"/>
  <sheetViews>
    <sheetView tabSelected="1" zoomScale="85" zoomScaleNormal="85" zoomScalePageLayoutView="85" workbookViewId="0">
      <selection activeCell="B1" sqref="B1:F1048576"/>
    </sheetView>
  </sheetViews>
  <sheetFormatPr baseColWidth="10" defaultColWidth="8.625" defaultRowHeight="15"/>
  <cols>
    <col min="2" max="2" width="8.625" customWidth="1"/>
    <col min="4" max="4" width="15.5" customWidth="1"/>
    <col min="5" max="5" width="13.125" bestFit="1" customWidth="1"/>
    <col min="7" max="7" width="8.125" customWidth="1"/>
    <col min="9" max="9" width="7" style="9" customWidth="1"/>
    <col min="10" max="10" width="14.375" customWidth="1"/>
    <col min="11" max="11" width="19.875" customWidth="1"/>
    <col min="12" max="12" width="9.25" bestFit="1" customWidth="1"/>
  </cols>
  <sheetData>
    <row r="1" spans="2:24">
      <c r="B1" t="s">
        <v>4</v>
      </c>
      <c r="C1" t="s">
        <v>0</v>
      </c>
      <c r="D1" t="s">
        <v>1</v>
      </c>
      <c r="E1" t="s">
        <v>25</v>
      </c>
      <c r="F1" t="s">
        <v>24</v>
      </c>
      <c r="H1" t="s">
        <v>26</v>
      </c>
      <c r="J1" t="s">
        <v>27</v>
      </c>
    </row>
    <row r="2" spans="2:24">
      <c r="B2">
        <v>10.199999999999999</v>
      </c>
      <c r="C2" s="8">
        <v>561</v>
      </c>
      <c r="D2" s="7">
        <v>19.579999999999998</v>
      </c>
      <c r="G2" s="11"/>
      <c r="L2" s="2"/>
      <c r="X2" s="5"/>
    </row>
    <row r="3" spans="2:24">
      <c r="C3" t="s">
        <v>2</v>
      </c>
      <c r="D3" t="s">
        <v>21</v>
      </c>
      <c r="E3" t="s">
        <v>23</v>
      </c>
      <c r="F3" t="s">
        <v>3</v>
      </c>
      <c r="J3" s="3"/>
      <c r="K3" s="3" t="s">
        <v>11</v>
      </c>
      <c r="L3" s="3"/>
      <c r="M3" s="3"/>
    </row>
    <row r="4" spans="2:24">
      <c r="B4">
        <v>0</v>
      </c>
      <c r="C4">
        <f>B4*100/60*3</f>
        <v>0</v>
      </c>
      <c r="D4">
        <v>34297.300000000003</v>
      </c>
      <c r="E4">
        <f>$B$2*10^(-6)*D4/$C$2*7.45*10^(-6)*10^6/$D$2*2*60</f>
        <v>2.8472268734330019E-2</v>
      </c>
      <c r="F4">
        <f>E4*3</f>
        <v>8.5416806202990053E-2</v>
      </c>
      <c r="H4">
        <f>SUM(F4:F43)</f>
        <v>0.16318036140774436</v>
      </c>
      <c r="J4" s="3"/>
      <c r="K4" s="3" t="s">
        <v>12</v>
      </c>
      <c r="L4" s="3" t="s">
        <v>13</v>
      </c>
      <c r="M4" s="3" t="s">
        <v>14</v>
      </c>
    </row>
    <row r="5" spans="2:24">
      <c r="B5">
        <v>1</v>
      </c>
      <c r="C5">
        <f t="shared" ref="C5:C68" si="0">B5*100/60*3</f>
        <v>5</v>
      </c>
      <c r="D5">
        <v>4285.3999999999996</v>
      </c>
      <c r="E5">
        <f>$B$2*10^(-6)*D5/$C$2*7.45*10^(-6)*10^6/$D$2*2*60</f>
        <v>3.5575704336521497E-3</v>
      </c>
      <c r="F5">
        <f t="shared" ref="F5:F68" si="1">E5*3</f>
        <v>1.0672711300956449E-2</v>
      </c>
      <c r="J5" s="3" t="s">
        <v>15</v>
      </c>
      <c r="K5" s="4">
        <v>7.4499999999999998E-6</v>
      </c>
      <c r="L5" s="3" t="s">
        <v>16</v>
      </c>
      <c r="M5" s="3">
        <v>31660.799999999999</v>
      </c>
    </row>
    <row r="6" spans="2:24">
      <c r="B6">
        <v>2</v>
      </c>
      <c r="C6">
        <f t="shared" si="0"/>
        <v>10</v>
      </c>
      <c r="D6">
        <v>4768.5</v>
      </c>
      <c r="E6">
        <f t="shared" ref="E6:E7" si="2">$B$2*10^(-6)*D6/$C$2*7.45*10^(-6)*10^6/$D$2*2*60</f>
        <v>3.9586210418794694E-3</v>
      </c>
      <c r="F6">
        <f t="shared" si="1"/>
        <v>1.1875863125638408E-2</v>
      </c>
      <c r="J6" s="3" t="s">
        <v>17</v>
      </c>
      <c r="K6" s="3">
        <v>1</v>
      </c>
      <c r="L6" s="4">
        <v>1.0200000000000001E-5</v>
      </c>
      <c r="M6" s="3">
        <v>2660</v>
      </c>
      <c r="P6" s="5">
        <f>K5/L6</f>
        <v>0.73039215686274506</v>
      </c>
    </row>
    <row r="7" spans="2:24">
      <c r="B7">
        <v>3</v>
      </c>
      <c r="C7">
        <f t="shared" si="0"/>
        <v>15</v>
      </c>
      <c r="D7">
        <v>3990.5</v>
      </c>
      <c r="E7">
        <f t="shared" si="2"/>
        <v>3.3127560590584079E-3</v>
      </c>
      <c r="F7">
        <f t="shared" si="1"/>
        <v>9.9382681771752242E-3</v>
      </c>
      <c r="J7" s="3"/>
      <c r="K7" s="3"/>
      <c r="L7" s="3"/>
      <c r="M7" s="3"/>
      <c r="O7" s="2"/>
    </row>
    <row r="8" spans="2:24">
      <c r="B8">
        <v>4</v>
      </c>
      <c r="C8">
        <f t="shared" si="0"/>
        <v>20</v>
      </c>
      <c r="D8">
        <v>3187.1</v>
      </c>
      <c r="E8">
        <f t="shared" ref="E8:E39" si="3">$B$2*10^(-6)*D8/$C$2*7.45*10^(-6)*10^6/$D$2*2*60</f>
        <v>2.6458049958213384E-3</v>
      </c>
      <c r="F8">
        <f t="shared" si="1"/>
        <v>7.9374149874640153E-3</v>
      </c>
      <c r="J8" s="3"/>
      <c r="K8" s="3" t="s">
        <v>18</v>
      </c>
      <c r="L8" s="4">
        <f>L6*K5*M5/M6</f>
        <v>9.04475260150376E-10</v>
      </c>
      <c r="M8" s="3"/>
      <c r="O8">
        <f>M6/M5</f>
        <v>8.4015564988882158E-2</v>
      </c>
    </row>
    <row r="9" spans="2:24">
      <c r="B9">
        <v>5</v>
      </c>
      <c r="C9">
        <f t="shared" si="0"/>
        <v>25</v>
      </c>
      <c r="D9">
        <v>2457.5</v>
      </c>
      <c r="E9">
        <f t="shared" si="3"/>
        <v>2.0401197882811777E-3</v>
      </c>
      <c r="F9">
        <f t="shared" si="1"/>
        <v>6.1203593648435327E-3</v>
      </c>
      <c r="J9" s="3"/>
      <c r="K9" s="3" t="s">
        <v>19</v>
      </c>
      <c r="L9" s="4">
        <f>L8*2</f>
        <v>1.808950520300752E-9</v>
      </c>
      <c r="M9" s="3"/>
      <c r="O9" s="5">
        <f>O8*L6</f>
        <v>8.569587628865981E-7</v>
      </c>
      <c r="W9" s="5"/>
    </row>
    <row r="10" spans="2:24">
      <c r="B10">
        <v>6</v>
      </c>
      <c r="C10">
        <f t="shared" si="0"/>
        <v>30</v>
      </c>
      <c r="D10">
        <v>1812.6</v>
      </c>
      <c r="E10">
        <f t="shared" si="3"/>
        <v>1.5047491874825888E-3</v>
      </c>
      <c r="F10">
        <f t="shared" si="1"/>
        <v>4.5142475624477662E-3</v>
      </c>
      <c r="J10" s="3"/>
      <c r="K10" s="3" t="s">
        <v>20</v>
      </c>
      <c r="L10" s="4">
        <f>L9/D2*1000000</f>
        <v>9.2387667022510313E-5</v>
      </c>
      <c r="M10" s="3"/>
    </row>
    <row r="11" spans="2:24">
      <c r="B11">
        <v>7</v>
      </c>
      <c r="C11">
        <f t="shared" si="0"/>
        <v>35</v>
      </c>
      <c r="D11">
        <v>1248.4000000000001</v>
      </c>
      <c r="E11">
        <f t="shared" si="3"/>
        <v>1.0363725508403751E-3</v>
      </c>
      <c r="F11">
        <f t="shared" si="1"/>
        <v>3.1091176525211255E-3</v>
      </c>
    </row>
    <row r="12" spans="2:24">
      <c r="B12">
        <v>8</v>
      </c>
      <c r="C12">
        <f t="shared" si="0"/>
        <v>40</v>
      </c>
      <c r="D12">
        <v>886</v>
      </c>
      <c r="E12">
        <f t="shared" si="3"/>
        <v>7.3552233262141344E-4</v>
      </c>
      <c r="F12">
        <f t="shared" si="1"/>
        <v>2.2065669978642401E-3</v>
      </c>
    </row>
    <row r="13" spans="2:24">
      <c r="B13">
        <v>9</v>
      </c>
      <c r="C13">
        <f t="shared" si="0"/>
        <v>45</v>
      </c>
      <c r="D13">
        <v>634.79999999999995</v>
      </c>
      <c r="E13">
        <f t="shared" si="3"/>
        <v>5.2698597827096304E-4</v>
      </c>
      <c r="F13">
        <f t="shared" si="1"/>
        <v>1.580957934812889E-3</v>
      </c>
    </row>
    <row r="14" spans="2:24">
      <c r="B14">
        <v>10</v>
      </c>
      <c r="C14">
        <f t="shared" si="0"/>
        <v>50</v>
      </c>
      <c r="D14">
        <v>520.9</v>
      </c>
      <c r="E14">
        <f t="shared" si="3"/>
        <v>4.3243068065744266E-4</v>
      </c>
      <c r="F14">
        <f t="shared" si="1"/>
        <v>1.297292041972328E-3</v>
      </c>
    </row>
    <row r="15" spans="2:24">
      <c r="B15">
        <v>11</v>
      </c>
      <c r="C15">
        <f t="shared" si="0"/>
        <v>55</v>
      </c>
      <c r="D15">
        <v>420</v>
      </c>
      <c r="E15">
        <f t="shared" si="3"/>
        <v>3.4866747144581667E-4</v>
      </c>
      <c r="F15">
        <f t="shared" si="1"/>
        <v>1.0460024143374501E-3</v>
      </c>
    </row>
    <row r="16" spans="2:24">
      <c r="B16">
        <v>12</v>
      </c>
      <c r="C16">
        <f t="shared" si="0"/>
        <v>60</v>
      </c>
      <c r="D16">
        <v>312.3</v>
      </c>
      <c r="E16">
        <f t="shared" si="3"/>
        <v>2.5925916983935375E-4</v>
      </c>
      <c r="F16">
        <f t="shared" si="1"/>
        <v>7.7777750951806132E-4</v>
      </c>
    </row>
    <row r="17" spans="2:24">
      <c r="B17">
        <v>13</v>
      </c>
      <c r="C17">
        <f t="shared" si="0"/>
        <v>65</v>
      </c>
      <c r="D17">
        <v>280</v>
      </c>
      <c r="E17">
        <f t="shared" si="3"/>
        <v>2.3244498096387778E-4</v>
      </c>
      <c r="F17">
        <f t="shared" si="1"/>
        <v>6.9733494289163334E-4</v>
      </c>
    </row>
    <row r="18" spans="2:24">
      <c r="B18">
        <v>14</v>
      </c>
      <c r="C18">
        <f t="shared" si="0"/>
        <v>70</v>
      </c>
      <c r="D18">
        <v>286.10000000000002</v>
      </c>
      <c r="E18">
        <f t="shared" si="3"/>
        <v>2.3750896090630514E-4</v>
      </c>
      <c r="F18">
        <f t="shared" si="1"/>
        <v>7.1252688271891543E-4</v>
      </c>
    </row>
    <row r="19" spans="2:24">
      <c r="B19">
        <v>15</v>
      </c>
      <c r="C19">
        <f t="shared" si="0"/>
        <v>75</v>
      </c>
      <c r="D19">
        <v>268.10000000000002</v>
      </c>
      <c r="E19">
        <f t="shared" si="3"/>
        <v>2.22566069272913E-4</v>
      </c>
      <c r="F19">
        <f t="shared" si="1"/>
        <v>6.6769820781873899E-4</v>
      </c>
    </row>
    <row r="20" spans="2:24">
      <c r="B20">
        <v>16</v>
      </c>
      <c r="C20">
        <f t="shared" si="0"/>
        <v>80</v>
      </c>
      <c r="D20">
        <v>261.89999999999998</v>
      </c>
      <c r="E20">
        <f>$B$2*10^(-6)*D20/$C$2*7.45*10^(-6)*10^6/$D$2*2*60</f>
        <v>2.1741907326585568E-4</v>
      </c>
      <c r="F20">
        <f t="shared" si="1"/>
        <v>6.5225721979756703E-4</v>
      </c>
    </row>
    <row r="21" spans="2:24">
      <c r="B21">
        <v>17</v>
      </c>
      <c r="C21">
        <f t="shared" si="0"/>
        <v>85</v>
      </c>
      <c r="D21">
        <v>256.39999999999998</v>
      </c>
      <c r="E21">
        <f t="shared" si="3"/>
        <v>2.1285318971120805E-4</v>
      </c>
      <c r="F21">
        <f t="shared" si="1"/>
        <v>6.3855956913362415E-4</v>
      </c>
    </row>
    <row r="22" spans="2:24">
      <c r="B22">
        <v>18</v>
      </c>
      <c r="C22">
        <f t="shared" si="0"/>
        <v>90</v>
      </c>
      <c r="D22">
        <v>256.89999999999998</v>
      </c>
      <c r="E22">
        <f t="shared" si="3"/>
        <v>2.1326827003435785E-4</v>
      </c>
      <c r="F22">
        <f t="shared" si="1"/>
        <v>6.3980481010307349E-4</v>
      </c>
    </row>
    <row r="23" spans="2:24">
      <c r="B23">
        <v>19</v>
      </c>
      <c r="C23">
        <f t="shared" si="0"/>
        <v>95</v>
      </c>
      <c r="D23">
        <v>258.60000000000002</v>
      </c>
      <c r="E23">
        <f t="shared" si="3"/>
        <v>2.146795431330672E-4</v>
      </c>
      <c r="F23">
        <f t="shared" si="1"/>
        <v>6.4403862939920158E-4</v>
      </c>
    </row>
    <row r="24" spans="2:24">
      <c r="B24">
        <v>20</v>
      </c>
      <c r="C24">
        <f t="shared" si="0"/>
        <v>100</v>
      </c>
      <c r="D24">
        <f>D23/2+D25/2</f>
        <v>247.9</v>
      </c>
      <c r="E24">
        <f t="shared" si="3"/>
        <v>2.0579682421766179E-4</v>
      </c>
      <c r="F24">
        <f t="shared" si="1"/>
        <v>6.1739047265298532E-4</v>
      </c>
    </row>
    <row r="25" spans="2:24">
      <c r="B25">
        <v>21</v>
      </c>
      <c r="C25">
        <f t="shared" si="0"/>
        <v>105</v>
      </c>
      <c r="D25">
        <v>237.2</v>
      </c>
      <c r="E25">
        <f t="shared" si="3"/>
        <v>1.9691410530225646E-4</v>
      </c>
      <c r="F25">
        <f t="shared" si="1"/>
        <v>5.9074231590676939E-4</v>
      </c>
    </row>
    <row r="26" spans="2:24">
      <c r="B26">
        <v>22</v>
      </c>
      <c r="C26">
        <f t="shared" si="0"/>
        <v>110</v>
      </c>
      <c r="D26">
        <v>244.5</v>
      </c>
      <c r="E26">
        <f t="shared" si="3"/>
        <v>2.0297427802024325E-4</v>
      </c>
      <c r="F26">
        <f t="shared" si="1"/>
        <v>6.0892283406072979E-4</v>
      </c>
    </row>
    <row r="27" spans="2:24">
      <c r="B27">
        <v>23</v>
      </c>
      <c r="C27">
        <f t="shared" si="0"/>
        <v>115</v>
      </c>
      <c r="D27">
        <v>255</v>
      </c>
      <c r="E27">
        <f t="shared" si="3"/>
        <v>2.116909648063887E-4</v>
      </c>
      <c r="F27">
        <f t="shared" si="1"/>
        <v>6.350728944191661E-4</v>
      </c>
    </row>
    <row r="28" spans="2:24">
      <c r="B28">
        <v>24</v>
      </c>
      <c r="C28">
        <f t="shared" si="0"/>
        <v>120</v>
      </c>
      <c r="D28">
        <v>221.5</v>
      </c>
      <c r="E28">
        <f t="shared" si="3"/>
        <v>1.8388058315535336E-4</v>
      </c>
      <c r="F28">
        <f t="shared" si="1"/>
        <v>5.5164174946606003E-4</v>
      </c>
    </row>
    <row r="29" spans="2:24">
      <c r="B29">
        <v>25</v>
      </c>
      <c r="C29">
        <f t="shared" si="0"/>
        <v>125</v>
      </c>
      <c r="D29">
        <v>244.6</v>
      </c>
      <c r="E29">
        <f t="shared" si="3"/>
        <v>2.0305729408487329E-4</v>
      </c>
      <c r="F29">
        <f t="shared" si="1"/>
        <v>6.0917188225461988E-4</v>
      </c>
      <c r="X29" s="5"/>
    </row>
    <row r="30" spans="2:24">
      <c r="B30">
        <v>26</v>
      </c>
      <c r="C30">
        <f t="shared" si="0"/>
        <v>130</v>
      </c>
      <c r="D30">
        <v>228.4</v>
      </c>
      <c r="E30">
        <f t="shared" si="3"/>
        <v>1.8960869161482034E-4</v>
      </c>
      <c r="F30">
        <f t="shared" si="1"/>
        <v>5.6882607484446106E-4</v>
      </c>
    </row>
    <row r="31" spans="2:24">
      <c r="B31">
        <v>27</v>
      </c>
      <c r="C31">
        <f t="shared" si="0"/>
        <v>135</v>
      </c>
      <c r="D31">
        <v>285.5</v>
      </c>
      <c r="E31">
        <f t="shared" si="3"/>
        <v>2.3701086451852538E-4</v>
      </c>
      <c r="F31">
        <f t="shared" si="1"/>
        <v>7.1103259355557611E-4</v>
      </c>
    </row>
    <row r="32" spans="2:24">
      <c r="B32">
        <v>28</v>
      </c>
      <c r="C32">
        <f t="shared" si="0"/>
        <v>140</v>
      </c>
      <c r="D32">
        <v>227.5</v>
      </c>
      <c r="E32">
        <f t="shared" si="3"/>
        <v>1.888615470331507E-4</v>
      </c>
      <c r="F32">
        <f t="shared" si="1"/>
        <v>5.6658464109945214E-4</v>
      </c>
      <c r="L32" t="s">
        <v>22</v>
      </c>
      <c r="M32" t="s">
        <v>5</v>
      </c>
      <c r="N32" t="s">
        <v>6</v>
      </c>
      <c r="O32" t="s">
        <v>7</v>
      </c>
      <c r="P32" t="s">
        <v>8</v>
      </c>
      <c r="Q32" t="s">
        <v>9</v>
      </c>
      <c r="R32" t="s">
        <v>10</v>
      </c>
    </row>
    <row r="33" spans="1:26">
      <c r="B33">
        <v>29</v>
      </c>
      <c r="C33">
        <f t="shared" si="0"/>
        <v>145</v>
      </c>
      <c r="D33">
        <v>236.5</v>
      </c>
      <c r="E33">
        <f t="shared" si="3"/>
        <v>1.9633299284984671E-4</v>
      </c>
      <c r="F33">
        <f t="shared" si="1"/>
        <v>5.8899897854954009E-4</v>
      </c>
      <c r="L33">
        <v>1</v>
      </c>
      <c r="M33">
        <v>0.78100000000000003</v>
      </c>
      <c r="N33">
        <v>34297.300000000003</v>
      </c>
      <c r="O33" s="5">
        <v>95466.7</v>
      </c>
      <c r="P33" s="5">
        <v>5.9877000000000003E-3</v>
      </c>
      <c r="Q33">
        <v>56.512999999999998</v>
      </c>
      <c r="R33" s="5">
        <v>3.5000000000000003E-2</v>
      </c>
      <c r="S33" s="5"/>
      <c r="Z33" s="5"/>
    </row>
    <row r="34" spans="1:26">
      <c r="B34">
        <v>30</v>
      </c>
      <c r="C34">
        <f t="shared" si="0"/>
        <v>150</v>
      </c>
      <c r="D34">
        <v>222.6</v>
      </c>
      <c r="E34">
        <f t="shared" si="3"/>
        <v>1.8479375986628284E-4</v>
      </c>
      <c r="F34">
        <f t="shared" si="1"/>
        <v>5.5438127959884847E-4</v>
      </c>
      <c r="L34">
        <v>2</v>
      </c>
      <c r="M34">
        <v>3.7810000000000001</v>
      </c>
      <c r="N34">
        <v>4285.3999999999996</v>
      </c>
      <c r="O34">
        <v>17491</v>
      </c>
      <c r="P34" s="5">
        <v>4.0834000000000001E-3</v>
      </c>
      <c r="Q34">
        <v>7.0609999999999999</v>
      </c>
      <c r="R34" s="5">
        <v>5.2299999999999999E-2</v>
      </c>
      <c r="Z34" s="5"/>
    </row>
    <row r="35" spans="1:26">
      <c r="B35" s="6">
        <v>31</v>
      </c>
      <c r="C35">
        <f t="shared" si="0"/>
        <v>155</v>
      </c>
      <c r="D35">
        <v>274.5</v>
      </c>
      <c r="E35">
        <f t="shared" si="3"/>
        <v>2.2787909740923016E-4</v>
      </c>
      <c r="F35">
        <f t="shared" si="1"/>
        <v>6.8363729222769047E-4</v>
      </c>
      <c r="L35">
        <v>3</v>
      </c>
      <c r="M35">
        <v>6.78</v>
      </c>
      <c r="N35">
        <v>4768.5</v>
      </c>
      <c r="O35">
        <v>17806.599999999999</v>
      </c>
      <c r="P35" s="5">
        <v>4.4631999999999996E-3</v>
      </c>
      <c r="Q35">
        <v>7.8570000000000002</v>
      </c>
      <c r="R35" s="5">
        <v>5.2499999999999998E-2</v>
      </c>
      <c r="X35" s="5"/>
    </row>
    <row r="36" spans="1:26">
      <c r="A36" s="6"/>
      <c r="B36" s="6">
        <v>32</v>
      </c>
      <c r="C36" s="6">
        <f t="shared" si="0"/>
        <v>160</v>
      </c>
      <c r="D36">
        <v>221.2</v>
      </c>
      <c r="E36">
        <f t="shared" si="3"/>
        <v>1.8363153496146344E-4</v>
      </c>
      <c r="F36">
        <f t="shared" si="1"/>
        <v>5.5089460488439031E-4</v>
      </c>
      <c r="L36">
        <v>4</v>
      </c>
      <c r="M36">
        <v>9.7799999999999994</v>
      </c>
      <c r="N36">
        <v>3990.5</v>
      </c>
      <c r="O36">
        <v>14737</v>
      </c>
      <c r="P36" s="5">
        <v>4.5129999999999997E-3</v>
      </c>
      <c r="Q36">
        <v>6.5750000000000002</v>
      </c>
      <c r="R36" s="5">
        <v>5.4300000000000001E-2</v>
      </c>
      <c r="X36" s="5"/>
    </row>
    <row r="37" spans="1:26">
      <c r="B37">
        <v>33</v>
      </c>
      <c r="C37">
        <f t="shared" si="0"/>
        <v>165</v>
      </c>
      <c r="D37">
        <v>243.4</v>
      </c>
      <c r="E37">
        <f t="shared" si="3"/>
        <v>2.0206110130931374E-4</v>
      </c>
      <c r="F37">
        <f t="shared" si="1"/>
        <v>6.0618330392794124E-4</v>
      </c>
      <c r="L37">
        <v>5</v>
      </c>
      <c r="M37">
        <v>12.78</v>
      </c>
      <c r="N37">
        <v>3187.1</v>
      </c>
      <c r="O37">
        <v>11976</v>
      </c>
      <c r="P37" s="5">
        <v>4.4352999999999997E-3</v>
      </c>
      <c r="Q37">
        <v>5.2510000000000003</v>
      </c>
      <c r="R37" s="5">
        <v>4.8000000000000001E-2</v>
      </c>
    </row>
    <row r="38" spans="1:26">
      <c r="B38">
        <v>34</v>
      </c>
      <c r="C38">
        <f t="shared" si="0"/>
        <v>170</v>
      </c>
      <c r="D38">
        <v>203.3</v>
      </c>
      <c r="E38">
        <f t="shared" si="3"/>
        <v>1.6877165939270126E-4</v>
      </c>
      <c r="F38">
        <f t="shared" si="1"/>
        <v>5.0631497817810373E-4</v>
      </c>
      <c r="L38">
        <v>6</v>
      </c>
      <c r="M38">
        <v>15.781000000000001</v>
      </c>
      <c r="N38">
        <v>2457.5</v>
      </c>
      <c r="O38">
        <v>9071.2000000000007</v>
      </c>
      <c r="P38" s="5">
        <v>4.5151000000000002E-3</v>
      </c>
      <c r="Q38">
        <v>4.0490000000000004</v>
      </c>
      <c r="R38" s="5">
        <v>4.4900000000000002E-2</v>
      </c>
    </row>
    <row r="39" spans="1:26">
      <c r="B39">
        <v>35</v>
      </c>
      <c r="C39">
        <f t="shared" si="0"/>
        <v>175</v>
      </c>
      <c r="D39">
        <v>245.6</v>
      </c>
      <c r="E39">
        <f t="shared" si="3"/>
        <v>2.0388745473117278E-4</v>
      </c>
      <c r="F39">
        <f t="shared" si="1"/>
        <v>6.1166236419351835E-4</v>
      </c>
      <c r="L39">
        <v>7</v>
      </c>
      <c r="M39">
        <v>18.780999999999999</v>
      </c>
      <c r="N39">
        <v>1812.6</v>
      </c>
      <c r="O39">
        <v>6509.4</v>
      </c>
      <c r="P39" s="5">
        <v>4.6411000000000004E-3</v>
      </c>
      <c r="Q39">
        <v>2.9870000000000001</v>
      </c>
      <c r="R39" s="5">
        <v>4.7500000000000001E-2</v>
      </c>
      <c r="Z39" s="5"/>
    </row>
    <row r="40" spans="1:26">
      <c r="B40">
        <v>36</v>
      </c>
      <c r="C40">
        <f t="shared" si="0"/>
        <v>180</v>
      </c>
      <c r="D40">
        <v>233.7</v>
      </c>
      <c r="E40">
        <f t="shared" ref="E40:E103" si="4">$B$2*10^(-6)*D40/$C$2*7.45*10^(-6)*10^6/$D$2*2*60</f>
        <v>1.9400854304020798E-4</v>
      </c>
      <c r="F40">
        <f t="shared" si="1"/>
        <v>5.8202562912062399E-4</v>
      </c>
      <c r="L40">
        <v>8</v>
      </c>
      <c r="M40">
        <v>21.780999999999999</v>
      </c>
      <c r="N40">
        <v>1248.4000000000001</v>
      </c>
      <c r="O40">
        <v>4373.2</v>
      </c>
      <c r="P40" s="5">
        <v>4.7577000000000001E-3</v>
      </c>
      <c r="Q40">
        <v>2.0569999999999999</v>
      </c>
      <c r="R40" s="5">
        <v>4.3099999999999999E-2</v>
      </c>
    </row>
    <row r="41" spans="1:26">
      <c r="B41">
        <v>37</v>
      </c>
      <c r="C41">
        <f t="shared" si="0"/>
        <v>185</v>
      </c>
      <c r="D41">
        <v>214.8</v>
      </c>
      <c r="E41">
        <f t="shared" si="4"/>
        <v>1.7831850682514629E-4</v>
      </c>
      <c r="F41">
        <f t="shared" si="1"/>
        <v>5.3495552047543883E-4</v>
      </c>
      <c r="L41">
        <v>9</v>
      </c>
      <c r="M41">
        <v>24.78</v>
      </c>
      <c r="N41">
        <v>886</v>
      </c>
      <c r="O41">
        <v>2944.5</v>
      </c>
      <c r="P41" s="5">
        <v>5.0152E-3</v>
      </c>
      <c r="Q41">
        <v>1.46</v>
      </c>
      <c r="R41" s="5">
        <v>4.1399999999999999E-2</v>
      </c>
    </row>
    <row r="42" spans="1:26">
      <c r="B42">
        <v>38</v>
      </c>
      <c r="C42">
        <f t="shared" si="0"/>
        <v>190</v>
      </c>
      <c r="D42">
        <v>319.10000000000002</v>
      </c>
      <c r="E42">
        <f t="shared" si="4"/>
        <v>2.6490426223419074E-4</v>
      </c>
      <c r="F42">
        <f t="shared" si="1"/>
        <v>7.9471278670257216E-4</v>
      </c>
      <c r="L42">
        <v>10</v>
      </c>
      <c r="M42">
        <v>27.780999999999999</v>
      </c>
      <c r="N42">
        <v>634.79999999999995</v>
      </c>
      <c r="O42">
        <v>1935</v>
      </c>
      <c r="P42" s="5">
        <v>5.4672999999999996E-3</v>
      </c>
      <c r="Q42">
        <v>1.046</v>
      </c>
      <c r="R42" s="5">
        <v>4.7800000000000002E-2</v>
      </c>
    </row>
    <row r="43" spans="1:26">
      <c r="B43">
        <v>39</v>
      </c>
      <c r="C43">
        <f t="shared" si="0"/>
        <v>195</v>
      </c>
      <c r="D43">
        <v>225.5</v>
      </c>
      <c r="E43">
        <f t="shared" si="4"/>
        <v>1.8720122574055156E-4</v>
      </c>
      <c r="F43">
        <f t="shared" si="1"/>
        <v>5.6160367722165466E-4</v>
      </c>
      <c r="L43">
        <v>11</v>
      </c>
      <c r="M43">
        <v>30.780999999999999</v>
      </c>
      <c r="N43">
        <v>520.9</v>
      </c>
      <c r="O43">
        <v>1357.6</v>
      </c>
      <c r="P43" s="5">
        <v>6.3953999999999999E-3</v>
      </c>
      <c r="Q43">
        <v>0.85799999999999998</v>
      </c>
      <c r="R43" s="5">
        <v>7.7899999999999997E-2</v>
      </c>
      <c r="X43" s="5"/>
    </row>
    <row r="44" spans="1:26">
      <c r="B44">
        <v>40</v>
      </c>
      <c r="C44">
        <f t="shared" si="0"/>
        <v>200</v>
      </c>
      <c r="D44">
        <f>D43/2+D45/2</f>
        <v>223.3</v>
      </c>
      <c r="E44">
        <f t="shared" si="4"/>
        <v>1.8537487231869257E-4</v>
      </c>
      <c r="F44">
        <f t="shared" si="1"/>
        <v>5.5612461695607766E-4</v>
      </c>
      <c r="L44">
        <v>12</v>
      </c>
      <c r="M44">
        <v>33.780999999999999</v>
      </c>
      <c r="N44">
        <v>420</v>
      </c>
      <c r="O44">
        <v>963.9</v>
      </c>
      <c r="P44" s="5">
        <v>7.2623999999999996E-3</v>
      </c>
      <c r="Q44">
        <v>0.69199999999999995</v>
      </c>
      <c r="R44" s="5">
        <v>8.43E-2</v>
      </c>
      <c r="X44" s="5"/>
    </row>
    <row r="45" spans="1:26">
      <c r="B45">
        <v>41</v>
      </c>
      <c r="C45">
        <f t="shared" si="0"/>
        <v>205</v>
      </c>
      <c r="D45">
        <v>221.1</v>
      </c>
      <c r="E45">
        <f t="shared" si="4"/>
        <v>1.835485188968335E-4</v>
      </c>
      <c r="F45">
        <f t="shared" si="1"/>
        <v>5.5064555669050055E-4</v>
      </c>
      <c r="I45" s="10"/>
      <c r="L45">
        <v>13</v>
      </c>
      <c r="M45">
        <v>36.78</v>
      </c>
      <c r="N45">
        <v>312.3</v>
      </c>
      <c r="O45">
        <v>707.3</v>
      </c>
      <c r="P45" s="5">
        <v>7.3588999999999998E-3</v>
      </c>
      <c r="Q45">
        <v>0.51500000000000001</v>
      </c>
      <c r="R45" s="5">
        <v>3.0200000000000001E-2</v>
      </c>
    </row>
    <row r="46" spans="1:26">
      <c r="B46">
        <v>42</v>
      </c>
      <c r="C46">
        <f t="shared" si="0"/>
        <v>210</v>
      </c>
      <c r="D46">
        <v>242.3</v>
      </c>
      <c r="E46">
        <f t="shared" si="4"/>
        <v>2.0114792459838426E-4</v>
      </c>
      <c r="F46">
        <f t="shared" si="1"/>
        <v>6.0344377379515279E-4</v>
      </c>
      <c r="L46">
        <v>14</v>
      </c>
      <c r="M46">
        <v>39.78</v>
      </c>
      <c r="N46">
        <v>280</v>
      </c>
      <c r="O46">
        <v>563</v>
      </c>
      <c r="P46" s="5">
        <v>8.2877999999999997E-3</v>
      </c>
      <c r="Q46">
        <v>0.46100000000000002</v>
      </c>
      <c r="R46" s="5">
        <v>1.23E-2</v>
      </c>
      <c r="U46" s="5"/>
      <c r="Z46" s="5"/>
    </row>
    <row r="47" spans="1:26">
      <c r="B47">
        <v>43</v>
      </c>
      <c r="C47">
        <f t="shared" si="0"/>
        <v>215</v>
      </c>
      <c r="D47">
        <v>240.8</v>
      </c>
      <c r="E47">
        <f t="shared" si="4"/>
        <v>1.9990268362893486E-4</v>
      </c>
      <c r="F47">
        <f t="shared" si="1"/>
        <v>5.9970805088680455E-4</v>
      </c>
      <c r="L47">
        <v>15</v>
      </c>
      <c r="M47">
        <v>42.780999999999999</v>
      </c>
      <c r="N47">
        <v>286.10000000000002</v>
      </c>
      <c r="O47">
        <v>513.9</v>
      </c>
      <c r="P47" s="5">
        <v>9.2806E-3</v>
      </c>
      <c r="Q47">
        <v>0.47099999999999997</v>
      </c>
      <c r="R47" s="5">
        <v>5.1799999999999999E-2</v>
      </c>
    </row>
    <row r="48" spans="1:26">
      <c r="B48">
        <v>44</v>
      </c>
      <c r="C48">
        <f t="shared" si="0"/>
        <v>220</v>
      </c>
      <c r="D48">
        <v>249</v>
      </c>
      <c r="E48">
        <f t="shared" si="4"/>
        <v>2.067100009285913E-4</v>
      </c>
      <c r="F48">
        <f t="shared" si="1"/>
        <v>6.2013000278577388E-4</v>
      </c>
      <c r="L48">
        <v>16</v>
      </c>
      <c r="M48">
        <v>45.78</v>
      </c>
      <c r="N48">
        <v>268.10000000000002</v>
      </c>
      <c r="O48">
        <v>458.2</v>
      </c>
      <c r="P48" s="5">
        <v>9.7514000000000003E-3</v>
      </c>
      <c r="Q48">
        <v>0.442</v>
      </c>
      <c r="R48" s="5">
        <v>4.7800000000000002E-2</v>
      </c>
    </row>
    <row r="49" spans="2:18">
      <c r="B49">
        <v>45</v>
      </c>
      <c r="C49">
        <f t="shared" si="0"/>
        <v>225</v>
      </c>
      <c r="D49">
        <v>215.3</v>
      </c>
      <c r="E49">
        <f t="shared" si="4"/>
        <v>1.78733587148296E-4</v>
      </c>
      <c r="F49">
        <f t="shared" si="1"/>
        <v>5.3620076144488796E-4</v>
      </c>
      <c r="L49">
        <v>17</v>
      </c>
      <c r="M49">
        <v>48.780999999999999</v>
      </c>
      <c r="N49">
        <v>261.89999999999998</v>
      </c>
      <c r="O49">
        <v>438.4</v>
      </c>
      <c r="P49" s="5">
        <v>9.9561000000000007E-3</v>
      </c>
      <c r="Q49">
        <v>0.432</v>
      </c>
      <c r="R49" s="5">
        <v>5.8299999999999998E-2</v>
      </c>
    </row>
    <row r="50" spans="2:18">
      <c r="B50">
        <v>46</v>
      </c>
      <c r="C50">
        <f t="shared" si="0"/>
        <v>230</v>
      </c>
      <c r="D50">
        <v>233.4</v>
      </c>
      <c r="E50">
        <f t="shared" si="4"/>
        <v>1.9375949484631808E-4</v>
      </c>
      <c r="F50">
        <f t="shared" si="1"/>
        <v>5.8127848453895428E-4</v>
      </c>
      <c r="L50">
        <v>18</v>
      </c>
      <c r="M50">
        <v>51.780999999999999</v>
      </c>
      <c r="N50">
        <v>256.39999999999998</v>
      </c>
      <c r="O50">
        <v>427</v>
      </c>
      <c r="P50">
        <v>0.01</v>
      </c>
      <c r="Q50">
        <v>0.42199999999999999</v>
      </c>
      <c r="R50" s="5">
        <v>3.4500000000000003E-2</v>
      </c>
    </row>
    <row r="51" spans="2:18">
      <c r="B51">
        <v>47</v>
      </c>
      <c r="C51">
        <f t="shared" si="0"/>
        <v>235</v>
      </c>
      <c r="D51">
        <v>221.3</v>
      </c>
      <c r="E51">
        <f t="shared" si="4"/>
        <v>1.837145510260934E-4</v>
      </c>
      <c r="F51">
        <f t="shared" si="1"/>
        <v>5.5114365307828018E-4</v>
      </c>
      <c r="L51">
        <v>19</v>
      </c>
      <c r="M51">
        <v>54.780999999999999</v>
      </c>
      <c r="N51">
        <v>256.89999999999998</v>
      </c>
      <c r="O51">
        <v>420.9</v>
      </c>
      <c r="P51">
        <v>1.0200000000000001E-2</v>
      </c>
      <c r="Q51">
        <v>0.42299999999999999</v>
      </c>
      <c r="R51" s="5">
        <v>3.6600000000000001E-2</v>
      </c>
    </row>
    <row r="52" spans="2:18">
      <c r="B52">
        <v>48</v>
      </c>
      <c r="C52">
        <f t="shared" si="0"/>
        <v>240</v>
      </c>
      <c r="D52">
        <v>259.3</v>
      </c>
      <c r="E52">
        <f t="shared" si="4"/>
        <v>2.1526065558547682E-4</v>
      </c>
      <c r="F52">
        <f t="shared" si="1"/>
        <v>6.4578196675643045E-4</v>
      </c>
      <c r="L52">
        <v>20</v>
      </c>
      <c r="M52">
        <v>57.780999999999999</v>
      </c>
      <c r="N52">
        <v>258.60000000000002</v>
      </c>
      <c r="O52">
        <v>414.3</v>
      </c>
      <c r="P52">
        <v>1.04E-2</v>
      </c>
      <c r="Q52">
        <v>0.42599999999999999</v>
      </c>
      <c r="R52" s="5">
        <v>5.0799999999999998E-2</v>
      </c>
    </row>
    <row r="53" spans="2:18">
      <c r="B53">
        <v>49</v>
      </c>
      <c r="C53">
        <f t="shared" si="0"/>
        <v>245</v>
      </c>
      <c r="D53">
        <v>250.9</v>
      </c>
      <c r="E53">
        <f t="shared" si="4"/>
        <v>2.082873061565605E-4</v>
      </c>
      <c r="F53">
        <f t="shared" si="1"/>
        <v>6.2486191846968149E-4</v>
      </c>
      <c r="L53" t="s">
        <v>22</v>
      </c>
      <c r="M53" t="s">
        <v>5</v>
      </c>
      <c r="N53" t="s">
        <v>6</v>
      </c>
      <c r="O53" t="s">
        <v>7</v>
      </c>
      <c r="P53" t="s">
        <v>8</v>
      </c>
      <c r="Q53" t="s">
        <v>9</v>
      </c>
      <c r="R53" s="5" t="s">
        <v>10</v>
      </c>
    </row>
    <row r="54" spans="2:18">
      <c r="B54">
        <v>50</v>
      </c>
      <c r="C54">
        <f t="shared" si="0"/>
        <v>250</v>
      </c>
      <c r="D54">
        <v>226.6</v>
      </c>
      <c r="E54">
        <f t="shared" si="4"/>
        <v>1.881144024514811E-4</v>
      </c>
      <c r="F54">
        <f t="shared" si="1"/>
        <v>5.6434320735444332E-4</v>
      </c>
      <c r="G54" s="5"/>
      <c r="L54">
        <v>1</v>
      </c>
      <c r="M54">
        <v>0.78100000000000003</v>
      </c>
      <c r="N54">
        <v>686.8</v>
      </c>
      <c r="O54">
        <v>1672.8</v>
      </c>
      <c r="P54" s="5">
        <v>6.8428999999999999E-3</v>
      </c>
      <c r="Q54">
        <v>13.029</v>
      </c>
      <c r="R54">
        <v>0</v>
      </c>
    </row>
    <row r="55" spans="2:18">
      <c r="B55">
        <v>51</v>
      </c>
      <c r="C55">
        <f t="shared" si="0"/>
        <v>255</v>
      </c>
      <c r="D55">
        <v>224.7</v>
      </c>
      <c r="E55">
        <f t="shared" si="4"/>
        <v>1.8653709722351192E-4</v>
      </c>
      <c r="F55">
        <f t="shared" si="1"/>
        <v>5.5961129167053582E-4</v>
      </c>
      <c r="L55">
        <v>2</v>
      </c>
      <c r="M55">
        <v>3.78</v>
      </c>
      <c r="N55">
        <v>237.2</v>
      </c>
      <c r="O55">
        <v>382.7</v>
      </c>
      <c r="P55" s="5">
        <v>1.03E-2</v>
      </c>
      <c r="Q55">
        <v>4.5010000000000003</v>
      </c>
      <c r="R55" s="5">
        <v>4.1399999999999999E-2</v>
      </c>
    </row>
    <row r="56" spans="2:18">
      <c r="B56">
        <v>52</v>
      </c>
      <c r="C56">
        <f t="shared" si="0"/>
        <v>260</v>
      </c>
      <c r="D56">
        <v>225.4</v>
      </c>
      <c r="E56">
        <f t="shared" si="4"/>
        <v>1.8711820967592162E-4</v>
      </c>
      <c r="F56">
        <f t="shared" si="1"/>
        <v>5.613546290277649E-4</v>
      </c>
      <c r="L56">
        <v>3</v>
      </c>
      <c r="M56">
        <v>6.7809999999999997</v>
      </c>
      <c r="N56">
        <v>244.5</v>
      </c>
      <c r="O56">
        <v>402.3</v>
      </c>
      <c r="P56" s="5">
        <v>1.01E-2</v>
      </c>
      <c r="Q56">
        <v>4.6379999999999999</v>
      </c>
      <c r="R56" s="5">
        <v>3.78E-2</v>
      </c>
    </row>
    <row r="57" spans="2:18">
      <c r="B57">
        <v>53</v>
      </c>
      <c r="C57">
        <f t="shared" si="0"/>
        <v>265</v>
      </c>
      <c r="D57">
        <v>229.7</v>
      </c>
      <c r="E57">
        <f t="shared" si="4"/>
        <v>1.9068790045500969E-4</v>
      </c>
      <c r="F57">
        <f t="shared" si="1"/>
        <v>5.7206370136502903E-4</v>
      </c>
      <c r="L57">
        <v>4</v>
      </c>
      <c r="M57">
        <v>9.7810000000000006</v>
      </c>
      <c r="N57">
        <v>255</v>
      </c>
      <c r="O57">
        <v>397.6</v>
      </c>
      <c r="P57" s="5">
        <v>1.0699999999999999E-2</v>
      </c>
      <c r="Q57">
        <v>4.8380000000000001</v>
      </c>
      <c r="R57" s="5">
        <v>5.8900000000000001E-2</v>
      </c>
    </row>
    <row r="58" spans="2:18">
      <c r="B58">
        <v>54</v>
      </c>
      <c r="C58">
        <f t="shared" si="0"/>
        <v>270</v>
      </c>
      <c r="D58">
        <v>292.3</v>
      </c>
      <c r="E58">
        <f t="shared" si="4"/>
        <v>2.4265595691336245E-4</v>
      </c>
      <c r="F58">
        <f t="shared" si="1"/>
        <v>7.2796787074008739E-4</v>
      </c>
      <c r="L58">
        <v>5</v>
      </c>
      <c r="M58">
        <v>12.781000000000001</v>
      </c>
      <c r="N58">
        <v>221.5</v>
      </c>
      <c r="O58">
        <v>401.5</v>
      </c>
      <c r="P58" s="5">
        <v>9.1938000000000002E-3</v>
      </c>
      <c r="Q58">
        <v>4.2009999999999996</v>
      </c>
      <c r="R58">
        <v>0</v>
      </c>
    </row>
    <row r="59" spans="2:18">
      <c r="B59">
        <v>55</v>
      </c>
      <c r="C59">
        <f t="shared" si="0"/>
        <v>275</v>
      </c>
      <c r="D59">
        <v>235.6</v>
      </c>
      <c r="E59">
        <f t="shared" si="4"/>
        <v>1.9558584826817721E-4</v>
      </c>
      <c r="F59">
        <f t="shared" si="1"/>
        <v>5.867575448045316E-4</v>
      </c>
      <c r="L59">
        <v>6</v>
      </c>
      <c r="M59">
        <v>15.78</v>
      </c>
      <c r="N59">
        <v>244.6</v>
      </c>
      <c r="O59">
        <v>396.9</v>
      </c>
      <c r="P59" s="5">
        <v>1.03E-2</v>
      </c>
      <c r="Q59">
        <v>4.6399999999999997</v>
      </c>
      <c r="R59" s="5">
        <v>3.5200000000000002E-2</v>
      </c>
    </row>
    <row r="60" spans="2:18">
      <c r="B60">
        <v>56</v>
      </c>
      <c r="C60">
        <f t="shared" si="0"/>
        <v>280</v>
      </c>
      <c r="D60">
        <v>219.4</v>
      </c>
      <c r="E60">
        <f t="shared" si="4"/>
        <v>1.8213724579812428E-4</v>
      </c>
      <c r="F60">
        <f t="shared" si="1"/>
        <v>5.464117373943729E-4</v>
      </c>
      <c r="L60">
        <v>7</v>
      </c>
      <c r="M60">
        <v>18.780999999999999</v>
      </c>
      <c r="N60">
        <v>228.4</v>
      </c>
      <c r="O60">
        <v>389.4</v>
      </c>
      <c r="P60" s="5">
        <v>9.7750000000000007E-3</v>
      </c>
      <c r="Q60">
        <v>4.3330000000000002</v>
      </c>
      <c r="R60" s="5">
        <v>1.7099999999999999E-3</v>
      </c>
    </row>
    <row r="61" spans="2:18">
      <c r="B61">
        <v>57</v>
      </c>
      <c r="C61">
        <f t="shared" si="0"/>
        <v>285</v>
      </c>
      <c r="D61">
        <v>220.4</v>
      </c>
      <c r="E61">
        <f t="shared" si="4"/>
        <v>1.8296740644442385E-4</v>
      </c>
      <c r="F61">
        <f t="shared" si="1"/>
        <v>5.4890221933327158E-4</v>
      </c>
      <c r="L61">
        <v>8</v>
      </c>
      <c r="M61">
        <v>21.78</v>
      </c>
      <c r="N61">
        <v>285.5</v>
      </c>
      <c r="O61" s="5">
        <v>398.5</v>
      </c>
      <c r="P61" s="5">
        <v>1.1900000000000001E-2</v>
      </c>
      <c r="Q61">
        <v>5.4169999999999998</v>
      </c>
      <c r="R61" s="5">
        <v>9.2399999999999996E-2</v>
      </c>
    </row>
    <row r="62" spans="2:18">
      <c r="B62">
        <v>58</v>
      </c>
      <c r="C62">
        <f t="shared" si="0"/>
        <v>290</v>
      </c>
      <c r="D62">
        <v>223.6</v>
      </c>
      <c r="E62">
        <f t="shared" si="4"/>
        <v>1.8562392051258239E-4</v>
      </c>
      <c r="F62">
        <f t="shared" si="1"/>
        <v>5.5687176153774716E-4</v>
      </c>
      <c r="L62">
        <v>9</v>
      </c>
      <c r="M62">
        <v>24.78</v>
      </c>
      <c r="N62">
        <v>227.5</v>
      </c>
      <c r="O62">
        <v>388.6</v>
      </c>
      <c r="P62" s="5">
        <v>9.7569000000000006E-3</v>
      </c>
      <c r="Q62" s="5">
        <v>4.3159999999999998</v>
      </c>
      <c r="R62" s="5">
        <v>0</v>
      </c>
    </row>
    <row r="63" spans="2:18">
      <c r="B63">
        <v>59</v>
      </c>
      <c r="C63">
        <f t="shared" si="0"/>
        <v>295</v>
      </c>
      <c r="D63">
        <v>230.8</v>
      </c>
      <c r="E63">
        <f t="shared" si="4"/>
        <v>1.9160107716593926E-4</v>
      </c>
      <c r="F63">
        <f t="shared" si="1"/>
        <v>5.748032314978178E-4</v>
      </c>
      <c r="L63">
        <v>10</v>
      </c>
      <c r="M63">
        <v>27.780999999999999</v>
      </c>
      <c r="N63">
        <v>236.5</v>
      </c>
      <c r="O63">
        <v>376.8</v>
      </c>
      <c r="P63">
        <v>1.0500000000000001E-2</v>
      </c>
      <c r="Q63">
        <v>4.4870000000000001</v>
      </c>
      <c r="R63" s="5">
        <v>3.6400000000000002E-2</v>
      </c>
    </row>
    <row r="64" spans="2:18">
      <c r="B64">
        <v>60</v>
      </c>
      <c r="C64">
        <f t="shared" si="0"/>
        <v>300</v>
      </c>
      <c r="D64">
        <f>D63/2+D65/2</f>
        <v>217.35000000000002</v>
      </c>
      <c r="E64">
        <f t="shared" si="4"/>
        <v>1.8043541647321014E-4</v>
      </c>
      <c r="F64">
        <f t="shared" si="1"/>
        <v>5.4130624941963043E-4</v>
      </c>
      <c r="L64">
        <v>11</v>
      </c>
      <c r="M64">
        <v>30.780999999999999</v>
      </c>
      <c r="N64">
        <v>222.6</v>
      </c>
      <c r="O64">
        <v>384.8</v>
      </c>
      <c r="P64" s="5">
        <v>9.6387E-3</v>
      </c>
      <c r="Q64" s="5">
        <v>4.2220000000000004</v>
      </c>
      <c r="R64" s="5">
        <v>0</v>
      </c>
    </row>
    <row r="65" spans="2:18">
      <c r="B65">
        <v>61</v>
      </c>
      <c r="C65">
        <f t="shared" si="0"/>
        <v>305</v>
      </c>
      <c r="D65">
        <v>203.9</v>
      </c>
      <c r="E65">
        <f t="shared" si="4"/>
        <v>1.6926975578048103E-4</v>
      </c>
      <c r="F65">
        <f t="shared" si="1"/>
        <v>5.0780926734144305E-4</v>
      </c>
      <c r="L65">
        <v>12</v>
      </c>
      <c r="M65">
        <v>33.78</v>
      </c>
      <c r="N65">
        <v>274.5</v>
      </c>
      <c r="O65">
        <v>378.6</v>
      </c>
      <c r="P65">
        <v>1.21E-2</v>
      </c>
      <c r="Q65">
        <v>5.2069999999999999</v>
      </c>
      <c r="R65" s="5">
        <v>8.8599999999999998E-2</v>
      </c>
    </row>
    <row r="66" spans="2:18">
      <c r="B66">
        <v>62</v>
      </c>
      <c r="C66">
        <f t="shared" si="0"/>
        <v>310</v>
      </c>
      <c r="D66">
        <v>254</v>
      </c>
      <c r="E66">
        <f t="shared" si="4"/>
        <v>2.1086080416008918E-4</v>
      </c>
      <c r="F66">
        <f t="shared" si="1"/>
        <v>6.3258241248026752E-4</v>
      </c>
      <c r="L66">
        <v>13</v>
      </c>
      <c r="M66">
        <v>36.78</v>
      </c>
      <c r="N66">
        <v>221.2</v>
      </c>
      <c r="O66">
        <v>366.4</v>
      </c>
      <c r="P66" s="5">
        <v>1.01E-2</v>
      </c>
      <c r="Q66">
        <v>4.1959999999999997</v>
      </c>
      <c r="R66">
        <v>0</v>
      </c>
    </row>
    <row r="67" spans="2:18">
      <c r="B67">
        <v>63</v>
      </c>
      <c r="C67">
        <f t="shared" si="0"/>
        <v>315</v>
      </c>
      <c r="D67">
        <v>271.89999999999998</v>
      </c>
      <c r="E67">
        <f t="shared" si="4"/>
        <v>2.2572067972885128E-4</v>
      </c>
      <c r="F67">
        <f t="shared" si="1"/>
        <v>6.7716203918655377E-4</v>
      </c>
      <c r="L67">
        <v>14</v>
      </c>
      <c r="M67">
        <v>39.78</v>
      </c>
      <c r="N67">
        <v>243.4</v>
      </c>
      <c r="O67">
        <v>362.2</v>
      </c>
      <c r="P67" s="5">
        <v>1.12E-2</v>
      </c>
      <c r="Q67">
        <v>4.6180000000000003</v>
      </c>
      <c r="R67" s="5">
        <v>3.6799999999999999E-2</v>
      </c>
    </row>
    <row r="68" spans="2:18">
      <c r="B68">
        <v>64</v>
      </c>
      <c r="C68">
        <f t="shared" si="0"/>
        <v>320</v>
      </c>
      <c r="D68">
        <v>227.7</v>
      </c>
      <c r="E68">
        <f t="shared" si="4"/>
        <v>1.8902757916241061E-4</v>
      </c>
      <c r="F68">
        <f t="shared" si="1"/>
        <v>5.6708273748723188E-4</v>
      </c>
      <c r="L68">
        <v>15</v>
      </c>
      <c r="M68">
        <v>42.780999999999999</v>
      </c>
      <c r="N68">
        <v>203.3</v>
      </c>
      <c r="O68">
        <v>350.8</v>
      </c>
      <c r="P68" s="5">
        <v>9.6574999999999994E-3</v>
      </c>
      <c r="Q68">
        <v>3.8559999999999999</v>
      </c>
      <c r="R68" s="5">
        <v>0</v>
      </c>
    </row>
    <row r="69" spans="2:18">
      <c r="B69">
        <v>65</v>
      </c>
      <c r="C69">
        <f t="shared" ref="C69:C132" si="5">B69*100/60*3</f>
        <v>325</v>
      </c>
      <c r="D69">
        <v>192</v>
      </c>
      <c r="E69">
        <f t="shared" si="4"/>
        <v>1.5939084408951622E-4</v>
      </c>
      <c r="F69">
        <f t="shared" ref="F69:F132" si="6">E69*3</f>
        <v>4.781725322685487E-4</v>
      </c>
      <c r="L69">
        <v>16</v>
      </c>
      <c r="M69">
        <v>45.780999999999999</v>
      </c>
      <c r="N69">
        <v>245.6</v>
      </c>
      <c r="O69">
        <v>352.3</v>
      </c>
      <c r="P69" s="5">
        <v>1.1599999999999999E-2</v>
      </c>
      <c r="Q69">
        <v>4.6589999999999998</v>
      </c>
      <c r="R69" s="5">
        <v>6.0600000000000001E-2</v>
      </c>
    </row>
    <row r="70" spans="2:18">
      <c r="B70">
        <v>66</v>
      </c>
      <c r="C70">
        <f t="shared" si="5"/>
        <v>330</v>
      </c>
      <c r="D70">
        <v>257.39999999999998</v>
      </c>
      <c r="E70">
        <f t="shared" si="4"/>
        <v>2.1368335035750762E-4</v>
      </c>
      <c r="F70">
        <f t="shared" si="6"/>
        <v>6.4105005107252284E-4</v>
      </c>
      <c r="L70">
        <v>17</v>
      </c>
      <c r="M70">
        <v>48.780999999999999</v>
      </c>
      <c r="N70">
        <v>233.7</v>
      </c>
      <c r="O70">
        <v>343.4</v>
      </c>
      <c r="P70" s="5">
        <v>1.1299999999999999E-2</v>
      </c>
      <c r="Q70">
        <v>4.4340000000000002</v>
      </c>
      <c r="R70" s="5">
        <v>3.61E-2</v>
      </c>
    </row>
    <row r="71" spans="2:18">
      <c r="B71">
        <v>67</v>
      </c>
      <c r="C71">
        <f t="shared" si="5"/>
        <v>335</v>
      </c>
      <c r="D71">
        <v>263.10000000000002</v>
      </c>
      <c r="E71">
        <f t="shared" si="4"/>
        <v>2.184152660414152E-4</v>
      </c>
      <c r="F71">
        <f t="shared" si="6"/>
        <v>6.5524579812424556E-4</v>
      </c>
      <c r="L71">
        <v>18</v>
      </c>
      <c r="M71">
        <v>51.780999999999999</v>
      </c>
      <c r="N71">
        <v>214.8</v>
      </c>
      <c r="O71" s="5">
        <v>332.9</v>
      </c>
      <c r="P71" s="5">
        <v>1.0800000000000001E-2</v>
      </c>
      <c r="Q71">
        <v>4.0750000000000002</v>
      </c>
      <c r="R71" s="5">
        <v>7.0699999999999999E-3</v>
      </c>
    </row>
    <row r="72" spans="2:18">
      <c r="B72">
        <v>68</v>
      </c>
      <c r="C72">
        <f t="shared" si="5"/>
        <v>340</v>
      </c>
      <c r="D72">
        <v>237.1</v>
      </c>
      <c r="E72">
        <f t="shared" si="4"/>
        <v>1.968310892376265E-4</v>
      </c>
      <c r="F72">
        <f t="shared" si="6"/>
        <v>5.9049326771287952E-4</v>
      </c>
      <c r="L72">
        <v>19</v>
      </c>
      <c r="M72">
        <v>54.78</v>
      </c>
      <c r="N72">
        <v>319.10000000000002</v>
      </c>
      <c r="O72" s="5">
        <v>342.3</v>
      </c>
      <c r="P72" s="5">
        <v>1.55E-2</v>
      </c>
      <c r="Q72">
        <v>6.0540000000000003</v>
      </c>
      <c r="R72">
        <v>0.161</v>
      </c>
    </row>
    <row r="73" spans="2:18">
      <c r="B73">
        <v>69</v>
      </c>
      <c r="C73">
        <f t="shared" si="5"/>
        <v>345</v>
      </c>
      <c r="D73">
        <v>231.4</v>
      </c>
      <c r="E73">
        <f t="shared" si="4"/>
        <v>1.92099173553719E-4</v>
      </c>
      <c r="F73">
        <f t="shared" si="6"/>
        <v>5.7629752066115701E-4</v>
      </c>
      <c r="L73">
        <v>20</v>
      </c>
      <c r="M73">
        <v>57.78</v>
      </c>
      <c r="N73">
        <v>225.5</v>
      </c>
      <c r="O73">
        <v>325.8</v>
      </c>
      <c r="P73" s="5">
        <v>1.15E-2</v>
      </c>
      <c r="Q73">
        <v>4.2779999999999996</v>
      </c>
      <c r="R73" s="5">
        <v>5.0299999999999997E-2</v>
      </c>
    </row>
    <row r="74" spans="2:18">
      <c r="B74">
        <v>70</v>
      </c>
      <c r="C74">
        <f t="shared" si="5"/>
        <v>350</v>
      </c>
      <c r="D74">
        <v>272.39999999999998</v>
      </c>
      <c r="E74">
        <f t="shared" si="4"/>
        <v>2.2613576005200108E-4</v>
      </c>
      <c r="F74">
        <f t="shared" si="6"/>
        <v>6.7840728015600323E-4</v>
      </c>
      <c r="L74" t="s">
        <v>22</v>
      </c>
      <c r="M74" t="s">
        <v>5</v>
      </c>
      <c r="N74" t="s">
        <v>6</v>
      </c>
      <c r="O74" t="s">
        <v>7</v>
      </c>
      <c r="P74" t="s">
        <v>8</v>
      </c>
      <c r="Q74" t="s">
        <v>9</v>
      </c>
      <c r="R74" t="s">
        <v>10</v>
      </c>
    </row>
    <row r="75" spans="2:18">
      <c r="B75">
        <v>71</v>
      </c>
      <c r="C75">
        <f t="shared" si="5"/>
        <v>355</v>
      </c>
      <c r="D75">
        <v>347.3</v>
      </c>
      <c r="E75">
        <f t="shared" si="4"/>
        <v>2.8831479245983844E-4</v>
      </c>
      <c r="F75">
        <f t="shared" si="6"/>
        <v>8.6494437737951531E-4</v>
      </c>
      <c r="L75">
        <v>1</v>
      </c>
      <c r="M75">
        <v>0.78100000000000003</v>
      </c>
      <c r="N75">
        <v>572</v>
      </c>
      <c r="O75">
        <v>1240.8</v>
      </c>
      <c r="P75" s="5">
        <v>7.6838000000000002E-3</v>
      </c>
      <c r="Q75">
        <v>11.364000000000001</v>
      </c>
      <c r="R75" s="5">
        <v>0</v>
      </c>
    </row>
    <row r="76" spans="2:18">
      <c r="B76">
        <v>72</v>
      </c>
      <c r="C76">
        <f t="shared" si="5"/>
        <v>360</v>
      </c>
      <c r="D76">
        <v>296.60000000000002</v>
      </c>
      <c r="E76">
        <f t="shared" si="4"/>
        <v>2.462256476924506E-4</v>
      </c>
      <c r="F76">
        <f t="shared" si="6"/>
        <v>7.3867694307735185E-4</v>
      </c>
      <c r="L76">
        <v>2</v>
      </c>
      <c r="M76">
        <v>3.7810000000000001</v>
      </c>
      <c r="N76">
        <v>221.1</v>
      </c>
      <c r="O76">
        <v>325.5</v>
      </c>
      <c r="P76" s="5">
        <v>1.1299999999999999E-2</v>
      </c>
      <c r="Q76">
        <v>4.3920000000000003</v>
      </c>
      <c r="R76" s="5">
        <v>2.3400000000000001E-2</v>
      </c>
    </row>
    <row r="77" spans="2:18">
      <c r="B77">
        <v>73</v>
      </c>
      <c r="C77">
        <f t="shared" si="5"/>
        <v>365</v>
      </c>
      <c r="D77">
        <v>244</v>
      </c>
      <c r="E77">
        <f t="shared" si="4"/>
        <v>2.0255919769709353E-4</v>
      </c>
      <c r="F77">
        <f t="shared" si="6"/>
        <v>6.0767759309128056E-4</v>
      </c>
      <c r="L77">
        <v>3</v>
      </c>
      <c r="M77">
        <v>6.78</v>
      </c>
      <c r="N77">
        <v>242.3</v>
      </c>
      <c r="O77" s="5">
        <v>336.8</v>
      </c>
      <c r="P77" s="5">
        <v>1.2E-2</v>
      </c>
      <c r="Q77">
        <v>4.8129999999999997</v>
      </c>
      <c r="R77" s="5">
        <v>6.6100000000000006E-2</v>
      </c>
    </row>
    <row r="78" spans="2:18">
      <c r="B78">
        <v>74</v>
      </c>
      <c r="C78">
        <f t="shared" si="5"/>
        <v>370</v>
      </c>
      <c r="D78">
        <v>172.9</v>
      </c>
      <c r="E78">
        <f t="shared" si="4"/>
        <v>1.4353477574519452E-4</v>
      </c>
      <c r="F78">
        <f t="shared" si="6"/>
        <v>4.3060432723558359E-4</v>
      </c>
      <c r="L78">
        <v>4</v>
      </c>
      <c r="M78">
        <v>9.7799999999999994</v>
      </c>
      <c r="N78">
        <v>240.8</v>
      </c>
      <c r="O78">
        <v>341.9</v>
      </c>
      <c r="P78" s="5">
        <v>1.17E-2</v>
      </c>
      <c r="Q78">
        <v>4.7850000000000001</v>
      </c>
      <c r="R78" s="5">
        <v>5.6099999999999997E-2</v>
      </c>
    </row>
    <row r="79" spans="2:18">
      <c r="B79">
        <v>75</v>
      </c>
      <c r="C79">
        <f t="shared" si="5"/>
        <v>375</v>
      </c>
      <c r="D79">
        <v>366.1</v>
      </c>
      <c r="E79">
        <f t="shared" si="4"/>
        <v>3.0392181261027027E-4</v>
      </c>
      <c r="F79">
        <f t="shared" si="6"/>
        <v>9.1176543783081081E-4</v>
      </c>
      <c r="L79">
        <v>5</v>
      </c>
      <c r="M79">
        <v>12.781000000000001</v>
      </c>
      <c r="N79">
        <v>249</v>
      </c>
      <c r="O79" s="5">
        <v>352.9</v>
      </c>
      <c r="P79" s="5">
        <v>1.18E-2</v>
      </c>
      <c r="Q79">
        <v>4.9459999999999997</v>
      </c>
      <c r="R79" s="5">
        <v>7.2300000000000003E-2</v>
      </c>
    </row>
    <row r="80" spans="2:18">
      <c r="B80">
        <v>76</v>
      </c>
      <c r="C80">
        <f t="shared" si="5"/>
        <v>380</v>
      </c>
      <c r="D80">
        <v>173</v>
      </c>
      <c r="E80">
        <f t="shared" si="4"/>
        <v>1.4361779180982451E-4</v>
      </c>
      <c r="F80">
        <f t="shared" si="6"/>
        <v>4.3085337542947356E-4</v>
      </c>
      <c r="L80">
        <v>6</v>
      </c>
      <c r="M80">
        <v>15.78</v>
      </c>
      <c r="N80">
        <v>215.3</v>
      </c>
      <c r="O80">
        <v>347.4</v>
      </c>
      <c r="P80">
        <v>1.03E-2</v>
      </c>
      <c r="Q80">
        <v>4.2779999999999996</v>
      </c>
      <c r="R80" s="5">
        <v>1.39E-3</v>
      </c>
    </row>
    <row r="81" spans="2:18">
      <c r="B81">
        <v>77</v>
      </c>
      <c r="C81">
        <f t="shared" si="5"/>
        <v>385</v>
      </c>
      <c r="D81">
        <v>226.5</v>
      </c>
      <c r="E81">
        <f t="shared" si="4"/>
        <v>1.8803138638685113E-4</v>
      </c>
      <c r="F81">
        <f t="shared" si="6"/>
        <v>5.6409415916055345E-4</v>
      </c>
      <c r="L81">
        <v>7</v>
      </c>
      <c r="M81">
        <v>18.78</v>
      </c>
      <c r="N81">
        <v>233.4</v>
      </c>
      <c r="O81">
        <v>346</v>
      </c>
      <c r="P81" s="5">
        <v>1.12E-2</v>
      </c>
      <c r="Q81">
        <v>4.6360000000000001</v>
      </c>
      <c r="R81" s="5">
        <v>3.5999999999999997E-2</v>
      </c>
    </row>
    <row r="82" spans="2:18">
      <c r="B82">
        <v>78</v>
      </c>
      <c r="C82">
        <f t="shared" si="5"/>
        <v>390</v>
      </c>
      <c r="D82">
        <v>386.5</v>
      </c>
      <c r="E82">
        <f t="shared" si="4"/>
        <v>3.2085708979478133E-4</v>
      </c>
      <c r="F82">
        <f t="shared" si="6"/>
        <v>9.62571269384344E-4</v>
      </c>
      <c r="L82">
        <v>8</v>
      </c>
      <c r="M82">
        <v>21.780999999999999</v>
      </c>
      <c r="N82">
        <v>221.3</v>
      </c>
      <c r="O82">
        <v>353.2</v>
      </c>
      <c r="P82">
        <v>1.04E-2</v>
      </c>
      <c r="Q82">
        <v>4.3959999999999999</v>
      </c>
      <c r="R82" s="5">
        <v>1.32E-2</v>
      </c>
    </row>
    <row r="83" spans="2:18">
      <c r="B83">
        <v>79</v>
      </c>
      <c r="C83">
        <f t="shared" si="5"/>
        <v>395</v>
      </c>
      <c r="D83">
        <v>119.4</v>
      </c>
      <c r="E83">
        <f t="shared" si="4"/>
        <v>9.9121181168167899E-5</v>
      </c>
      <c r="F83">
        <f t="shared" si="6"/>
        <v>2.973635435045037E-4</v>
      </c>
      <c r="L83">
        <v>9</v>
      </c>
      <c r="M83">
        <v>24.780999999999999</v>
      </c>
      <c r="N83">
        <v>259.3</v>
      </c>
      <c r="O83">
        <v>356.9</v>
      </c>
      <c r="P83" s="5">
        <v>1.21E-2</v>
      </c>
      <c r="Q83">
        <v>5.1509999999999998</v>
      </c>
      <c r="R83" s="5">
        <v>9.2499999999999999E-2</v>
      </c>
    </row>
    <row r="84" spans="2:18">
      <c r="B84">
        <v>80</v>
      </c>
      <c r="C84">
        <f t="shared" si="5"/>
        <v>400</v>
      </c>
      <c r="D84">
        <f>D83/2+D85/2</f>
        <v>104.25</v>
      </c>
      <c r="E84">
        <f t="shared" si="4"/>
        <v>8.6544247376729483E-5</v>
      </c>
      <c r="F84">
        <f t="shared" si="6"/>
        <v>2.5963274213018845E-4</v>
      </c>
      <c r="L84">
        <v>10</v>
      </c>
      <c r="M84">
        <v>27.780999999999999</v>
      </c>
      <c r="N84">
        <v>250.9</v>
      </c>
      <c r="O84">
        <v>356.9</v>
      </c>
      <c r="P84" s="5">
        <v>1.17E-2</v>
      </c>
      <c r="Q84">
        <v>4.9829999999999997</v>
      </c>
      <c r="R84" s="5">
        <v>7.1400000000000005E-2</v>
      </c>
    </row>
    <row r="85" spans="2:18">
      <c r="B85">
        <v>81</v>
      </c>
      <c r="C85">
        <f t="shared" si="5"/>
        <v>405</v>
      </c>
      <c r="D85">
        <v>89.1</v>
      </c>
      <c r="E85">
        <f t="shared" si="4"/>
        <v>7.3967313585291108E-5</v>
      </c>
      <c r="F85">
        <f t="shared" si="6"/>
        <v>2.2190194075587331E-4</v>
      </c>
      <c r="L85">
        <v>11</v>
      </c>
      <c r="M85">
        <v>30.78</v>
      </c>
      <c r="N85">
        <v>226.6</v>
      </c>
      <c r="O85">
        <v>347.4</v>
      </c>
      <c r="P85" s="5">
        <v>1.09E-2</v>
      </c>
      <c r="Q85">
        <v>4.5019999999999998</v>
      </c>
      <c r="R85" s="5">
        <v>3.7100000000000001E-2</v>
      </c>
    </row>
    <row r="86" spans="2:18">
      <c r="B86">
        <v>82</v>
      </c>
      <c r="C86">
        <f t="shared" si="5"/>
        <v>410</v>
      </c>
      <c r="D86">
        <v>482.1</v>
      </c>
      <c r="E86">
        <f t="shared" si="4"/>
        <v>4.0022044758101946E-4</v>
      </c>
      <c r="F86">
        <f t="shared" si="6"/>
        <v>1.2006613427430583E-3</v>
      </c>
      <c r="L86">
        <v>12</v>
      </c>
      <c r="M86">
        <v>33.78</v>
      </c>
      <c r="N86">
        <v>224.7</v>
      </c>
      <c r="O86">
        <v>346.9</v>
      </c>
      <c r="P86" s="5">
        <v>1.0800000000000001E-2</v>
      </c>
      <c r="Q86">
        <v>4.4630000000000001</v>
      </c>
      <c r="R86" s="5">
        <v>3.7199999999999997E-2</v>
      </c>
    </row>
    <row r="87" spans="2:18">
      <c r="B87">
        <v>83</v>
      </c>
      <c r="C87">
        <f t="shared" si="5"/>
        <v>415</v>
      </c>
      <c r="D87">
        <v>119.3</v>
      </c>
      <c r="E87">
        <f t="shared" si="4"/>
        <v>9.9038165103537934E-5</v>
      </c>
      <c r="F87">
        <f t="shared" si="6"/>
        <v>2.9711449531061383E-4</v>
      </c>
      <c r="L87">
        <v>13</v>
      </c>
      <c r="M87">
        <v>36.780999999999999</v>
      </c>
      <c r="N87">
        <v>225.4</v>
      </c>
      <c r="O87">
        <v>337.9</v>
      </c>
      <c r="P87">
        <v>1.11E-2</v>
      </c>
      <c r="Q87">
        <v>4.4779999999999998</v>
      </c>
      <c r="R87" s="5">
        <v>6.8900000000000003E-2</v>
      </c>
    </row>
    <row r="88" spans="2:18">
      <c r="B88">
        <v>84</v>
      </c>
      <c r="C88">
        <f t="shared" si="5"/>
        <v>420</v>
      </c>
      <c r="D88">
        <v>327.9</v>
      </c>
      <c r="E88">
        <f t="shared" si="4"/>
        <v>2.7220967592162687E-4</v>
      </c>
      <c r="F88">
        <f t="shared" si="6"/>
        <v>8.166290277648806E-4</v>
      </c>
      <c r="L88">
        <v>14</v>
      </c>
      <c r="M88">
        <v>39.78</v>
      </c>
      <c r="N88">
        <v>229.7</v>
      </c>
      <c r="O88">
        <v>342.6</v>
      </c>
      <c r="P88" s="5">
        <v>1.12E-2</v>
      </c>
      <c r="Q88">
        <v>4.5629999999999997</v>
      </c>
      <c r="R88" s="5">
        <v>5.3400000000000003E-2</v>
      </c>
    </row>
    <row r="89" spans="2:18">
      <c r="B89">
        <v>85</v>
      </c>
      <c r="C89">
        <f t="shared" si="5"/>
        <v>425</v>
      </c>
      <c r="D89">
        <v>484.1</v>
      </c>
      <c r="E89">
        <f t="shared" si="4"/>
        <v>4.0188076887361877E-4</v>
      </c>
      <c r="F89">
        <f t="shared" si="6"/>
        <v>1.2056423066208564E-3</v>
      </c>
      <c r="L89">
        <v>15</v>
      </c>
      <c r="M89">
        <v>42.78</v>
      </c>
      <c r="N89">
        <v>292.3</v>
      </c>
      <c r="O89">
        <v>348.5</v>
      </c>
      <c r="P89" s="5">
        <v>1.4E-2</v>
      </c>
      <c r="Q89">
        <v>5.8070000000000004</v>
      </c>
      <c r="R89">
        <v>0.16500000000000001</v>
      </c>
    </row>
    <row r="90" spans="2:18">
      <c r="B90">
        <v>86</v>
      </c>
      <c r="C90">
        <f t="shared" si="5"/>
        <v>430</v>
      </c>
      <c r="D90">
        <v>212.9</v>
      </c>
      <c r="E90">
        <f t="shared" si="4"/>
        <v>1.7674120159717706E-4</v>
      </c>
      <c r="F90">
        <f t="shared" si="6"/>
        <v>5.3022360479153111E-4</v>
      </c>
      <c r="L90">
        <v>16</v>
      </c>
      <c r="M90">
        <v>45.78</v>
      </c>
      <c r="N90">
        <v>235.6</v>
      </c>
      <c r="O90">
        <v>341.7</v>
      </c>
      <c r="P90">
        <v>1.15E-2</v>
      </c>
      <c r="Q90">
        <v>4.68</v>
      </c>
      <c r="R90" s="5">
        <v>6.6799999999999998E-2</v>
      </c>
    </row>
    <row r="91" spans="2:18">
      <c r="B91">
        <v>87</v>
      </c>
      <c r="C91">
        <f t="shared" si="5"/>
        <v>435</v>
      </c>
      <c r="D91">
        <v>203.7</v>
      </c>
      <c r="E91">
        <f t="shared" si="4"/>
        <v>1.6910372365122112E-4</v>
      </c>
      <c r="F91">
        <f t="shared" si="6"/>
        <v>5.0731117095366342E-4</v>
      </c>
      <c r="L91">
        <v>17</v>
      </c>
      <c r="M91">
        <v>48.780999999999999</v>
      </c>
      <c r="N91">
        <v>219.4</v>
      </c>
      <c r="O91">
        <v>341.4</v>
      </c>
      <c r="P91" s="5">
        <v>1.0699999999999999E-2</v>
      </c>
      <c r="Q91">
        <v>4.359</v>
      </c>
      <c r="R91" s="5">
        <v>4.41E-2</v>
      </c>
    </row>
    <row r="92" spans="2:18">
      <c r="B92">
        <v>88</v>
      </c>
      <c r="C92">
        <f t="shared" si="5"/>
        <v>440</v>
      </c>
      <c r="D92">
        <v>254.3</v>
      </c>
      <c r="E92">
        <f t="shared" si="4"/>
        <v>2.1110985235397902E-4</v>
      </c>
      <c r="F92">
        <f t="shared" si="6"/>
        <v>6.3332955706193713E-4</v>
      </c>
      <c r="L92">
        <v>18</v>
      </c>
      <c r="M92">
        <v>51.78</v>
      </c>
      <c r="N92">
        <v>220.4</v>
      </c>
      <c r="O92">
        <v>353</v>
      </c>
      <c r="P92" s="5">
        <v>1.04E-2</v>
      </c>
      <c r="Q92">
        <v>4.3780000000000001</v>
      </c>
      <c r="R92" s="5">
        <v>3.3799999999999997E-2</v>
      </c>
    </row>
    <row r="93" spans="2:18">
      <c r="B93">
        <v>89</v>
      </c>
      <c r="C93">
        <f t="shared" si="5"/>
        <v>445</v>
      </c>
      <c r="D93">
        <v>231.6</v>
      </c>
      <c r="E93">
        <f t="shared" si="4"/>
        <v>1.9226520568297893E-4</v>
      </c>
      <c r="F93">
        <f t="shared" si="6"/>
        <v>5.7679561704893675E-4</v>
      </c>
      <c r="L93">
        <v>19</v>
      </c>
      <c r="M93">
        <v>54.78</v>
      </c>
      <c r="N93">
        <v>223.6</v>
      </c>
      <c r="O93">
        <v>339.6</v>
      </c>
      <c r="P93" s="5">
        <v>1.0999999999999999E-2</v>
      </c>
      <c r="Q93">
        <v>4.4420000000000002</v>
      </c>
      <c r="R93" s="5">
        <v>5.0500000000000003E-2</v>
      </c>
    </row>
    <row r="94" spans="2:18">
      <c r="B94">
        <v>90</v>
      </c>
      <c r="C94">
        <f t="shared" si="5"/>
        <v>450</v>
      </c>
      <c r="D94">
        <v>241.4</v>
      </c>
      <c r="E94">
        <f t="shared" si="4"/>
        <v>2.0040078001671462E-4</v>
      </c>
      <c r="F94">
        <f t="shared" si="6"/>
        <v>6.0120234005014387E-4</v>
      </c>
      <c r="L94">
        <v>20</v>
      </c>
      <c r="M94">
        <v>57.780999999999999</v>
      </c>
      <c r="N94">
        <v>230.8</v>
      </c>
      <c r="O94">
        <v>341.2</v>
      </c>
      <c r="P94" s="5">
        <v>1.1299999999999999E-2</v>
      </c>
      <c r="Q94">
        <v>4.585</v>
      </c>
      <c r="R94" s="5">
        <v>7.9899999999999999E-2</v>
      </c>
    </row>
    <row r="95" spans="2:18">
      <c r="B95">
        <v>91</v>
      </c>
      <c r="C95">
        <f t="shared" si="5"/>
        <v>455</v>
      </c>
      <c r="D95">
        <v>256</v>
      </c>
      <c r="E95">
        <f t="shared" si="4"/>
        <v>2.1252112545268827E-4</v>
      </c>
      <c r="F95">
        <f t="shared" si="6"/>
        <v>6.3756337635806478E-4</v>
      </c>
      <c r="L95" t="s">
        <v>22</v>
      </c>
      <c r="M95" t="s">
        <v>5</v>
      </c>
      <c r="N95" t="s">
        <v>6</v>
      </c>
      <c r="O95" t="s">
        <v>7</v>
      </c>
      <c r="P95" t="s">
        <v>8</v>
      </c>
      <c r="Q95" t="s">
        <v>9</v>
      </c>
      <c r="R95" t="s">
        <v>10</v>
      </c>
    </row>
    <row r="96" spans="2:18">
      <c r="B96">
        <v>92</v>
      </c>
      <c r="C96">
        <f t="shared" si="5"/>
        <v>460</v>
      </c>
      <c r="D96">
        <v>188.7</v>
      </c>
      <c r="E96">
        <f t="shared" si="4"/>
        <v>1.5665131395672764E-4</v>
      </c>
      <c r="F96">
        <f t="shared" si="6"/>
        <v>4.6995394187018293E-4</v>
      </c>
      <c r="L96">
        <v>1</v>
      </c>
      <c r="M96">
        <v>0.78100000000000003</v>
      </c>
      <c r="N96">
        <v>514.20000000000005</v>
      </c>
      <c r="O96">
        <v>1360.5</v>
      </c>
      <c r="P96" s="5">
        <v>6.2994000000000001E-3</v>
      </c>
      <c r="Q96">
        <v>9.7810000000000006</v>
      </c>
      <c r="R96">
        <v>0</v>
      </c>
    </row>
    <row r="97" spans="2:18">
      <c r="B97">
        <v>93</v>
      </c>
      <c r="C97">
        <f t="shared" si="5"/>
        <v>465</v>
      </c>
      <c r="D97">
        <v>244.5</v>
      </c>
      <c r="E97">
        <f t="shared" si="4"/>
        <v>2.0297427802024325E-4</v>
      </c>
      <c r="F97">
        <f t="shared" si="6"/>
        <v>6.0892283406072979E-4</v>
      </c>
      <c r="L97">
        <v>2</v>
      </c>
      <c r="M97">
        <v>3.7810000000000001</v>
      </c>
      <c r="N97">
        <v>203.9</v>
      </c>
      <c r="O97">
        <v>341.4</v>
      </c>
      <c r="P97" s="5">
        <v>9.9573000000000005E-3</v>
      </c>
      <c r="Q97">
        <v>3.879</v>
      </c>
      <c r="R97" s="5">
        <v>1.2E-2</v>
      </c>
    </row>
    <row r="98" spans="2:18">
      <c r="B98">
        <v>94</v>
      </c>
      <c r="C98">
        <f t="shared" si="5"/>
        <v>470</v>
      </c>
      <c r="D98">
        <v>240.6</v>
      </c>
      <c r="E98">
        <f t="shared" si="4"/>
        <v>1.9973665149967498E-4</v>
      </c>
      <c r="F98">
        <f t="shared" si="6"/>
        <v>5.9920995449902492E-4</v>
      </c>
      <c r="L98">
        <v>3</v>
      </c>
      <c r="M98">
        <v>6.7809999999999997</v>
      </c>
      <c r="N98">
        <v>254</v>
      </c>
      <c r="O98">
        <v>366.8</v>
      </c>
      <c r="P98">
        <v>1.15E-2</v>
      </c>
      <c r="Q98">
        <v>4.8319999999999999</v>
      </c>
      <c r="R98" s="5">
        <v>7.2999999999999995E-2</v>
      </c>
    </row>
    <row r="99" spans="2:18">
      <c r="B99">
        <v>95</v>
      </c>
      <c r="C99">
        <f t="shared" si="5"/>
        <v>475</v>
      </c>
      <c r="D99">
        <v>230.4</v>
      </c>
      <c r="E99">
        <f t="shared" si="4"/>
        <v>1.9126901290741942E-4</v>
      </c>
      <c r="F99">
        <f t="shared" si="6"/>
        <v>5.7380703872225822E-4</v>
      </c>
      <c r="L99">
        <v>4</v>
      </c>
      <c r="M99">
        <v>9.7810000000000006</v>
      </c>
      <c r="N99">
        <v>271.89999999999998</v>
      </c>
      <c r="O99">
        <v>363.8</v>
      </c>
      <c r="P99">
        <v>1.2500000000000001E-2</v>
      </c>
      <c r="Q99">
        <v>5.1719999999999997</v>
      </c>
      <c r="R99">
        <v>0.115</v>
      </c>
    </row>
    <row r="100" spans="2:18">
      <c r="B100">
        <v>96</v>
      </c>
      <c r="C100">
        <f t="shared" si="5"/>
        <v>480</v>
      </c>
      <c r="D100">
        <v>233.6</v>
      </c>
      <c r="E100">
        <f t="shared" si="4"/>
        <v>1.9392552697557804E-4</v>
      </c>
      <c r="F100">
        <f t="shared" si="6"/>
        <v>5.8177658092673412E-4</v>
      </c>
      <c r="L100">
        <v>5</v>
      </c>
      <c r="M100">
        <v>12.781000000000001</v>
      </c>
      <c r="N100">
        <v>227.7</v>
      </c>
      <c r="O100">
        <v>369.5</v>
      </c>
      <c r="P100">
        <v>1.03E-2</v>
      </c>
      <c r="Q100">
        <v>4.3319999999999999</v>
      </c>
      <c r="R100" s="5">
        <v>1.72E-2</v>
      </c>
    </row>
    <row r="101" spans="2:18">
      <c r="B101">
        <v>97</v>
      </c>
      <c r="C101">
        <f t="shared" si="5"/>
        <v>485</v>
      </c>
      <c r="D101">
        <v>252.3</v>
      </c>
      <c r="E101">
        <f t="shared" si="4"/>
        <v>2.0944953106137986E-4</v>
      </c>
      <c r="F101">
        <f t="shared" si="6"/>
        <v>6.2834859318413954E-4</v>
      </c>
      <c r="L101">
        <v>6</v>
      </c>
      <c r="M101">
        <v>15.781000000000001</v>
      </c>
      <c r="N101">
        <v>192</v>
      </c>
      <c r="O101">
        <v>347.8</v>
      </c>
      <c r="P101" s="5">
        <v>9.2008999999999997E-3</v>
      </c>
      <c r="Q101">
        <v>3.6520000000000001</v>
      </c>
      <c r="R101">
        <v>0</v>
      </c>
    </row>
    <row r="102" spans="2:18">
      <c r="B102">
        <v>98</v>
      </c>
      <c r="C102">
        <f t="shared" si="5"/>
        <v>490</v>
      </c>
      <c r="D102">
        <v>243.6</v>
      </c>
      <c r="E102">
        <f t="shared" si="4"/>
        <v>2.0222713343857367E-4</v>
      </c>
      <c r="F102">
        <f t="shared" si="6"/>
        <v>6.0668140031572098E-4</v>
      </c>
      <c r="L102">
        <v>7</v>
      </c>
      <c r="M102">
        <v>18.78</v>
      </c>
      <c r="N102">
        <v>257.39999999999998</v>
      </c>
      <c r="O102">
        <v>360.4</v>
      </c>
      <c r="P102">
        <v>1.1900000000000001E-2</v>
      </c>
      <c r="Q102">
        <v>4.8959999999999999</v>
      </c>
      <c r="R102" s="5">
        <v>8.7599999999999997E-2</v>
      </c>
    </row>
    <row r="103" spans="2:18">
      <c r="B103">
        <v>99</v>
      </c>
      <c r="C103">
        <f t="shared" si="5"/>
        <v>495</v>
      </c>
      <c r="D103">
        <v>254.3</v>
      </c>
      <c r="E103">
        <f t="shared" si="4"/>
        <v>2.1110985235397902E-4</v>
      </c>
      <c r="F103">
        <f t="shared" si="6"/>
        <v>6.3332955706193713E-4</v>
      </c>
      <c r="L103">
        <v>8</v>
      </c>
      <c r="M103">
        <v>21.78</v>
      </c>
      <c r="N103">
        <v>263.10000000000002</v>
      </c>
      <c r="O103">
        <v>359.9</v>
      </c>
      <c r="P103">
        <v>1.2200000000000001E-2</v>
      </c>
      <c r="Q103">
        <v>5.0030000000000001</v>
      </c>
      <c r="R103" s="5">
        <v>5.9200000000000003E-2</v>
      </c>
    </row>
    <row r="104" spans="2:18">
      <c r="B104">
        <v>100</v>
      </c>
      <c r="C104">
        <f t="shared" si="5"/>
        <v>500</v>
      </c>
      <c r="D104">
        <f>D103/2+D105/2</f>
        <v>248.05</v>
      </c>
      <c r="E104">
        <f t="shared" ref="E104:E163" si="7">$B$2*10^(-6)*D104/$C$2*7.45*10^(-6)*10^6/$D$2*2*60</f>
        <v>2.0592134831460678E-4</v>
      </c>
      <c r="F104">
        <f t="shared" si="6"/>
        <v>6.177640449438204E-4</v>
      </c>
      <c r="L104">
        <v>9</v>
      </c>
      <c r="M104">
        <v>24.780999999999999</v>
      </c>
      <c r="N104">
        <v>237.1</v>
      </c>
      <c r="O104">
        <v>360.8</v>
      </c>
      <c r="P104">
        <v>1.0999999999999999E-2</v>
      </c>
      <c r="Q104">
        <v>4.5090000000000003</v>
      </c>
      <c r="R104" s="5">
        <v>2.6599999999999999E-2</v>
      </c>
    </row>
    <row r="105" spans="2:18">
      <c r="B105">
        <v>101</v>
      </c>
      <c r="C105">
        <f t="shared" si="5"/>
        <v>505</v>
      </c>
      <c r="D105">
        <v>241.8</v>
      </c>
      <c r="E105">
        <f t="shared" si="7"/>
        <v>2.0073284427523448E-4</v>
      </c>
      <c r="F105">
        <f t="shared" si="6"/>
        <v>6.0219853282570345E-4</v>
      </c>
      <c r="L105">
        <v>10</v>
      </c>
      <c r="M105">
        <v>27.78</v>
      </c>
      <c r="N105">
        <v>231.4</v>
      </c>
      <c r="O105">
        <v>359.5</v>
      </c>
      <c r="P105">
        <v>1.0699999999999999E-2</v>
      </c>
      <c r="Q105">
        <v>4.4009999999999998</v>
      </c>
      <c r="R105" s="5">
        <v>1.4500000000000001E-2</v>
      </c>
    </row>
    <row r="106" spans="2:18">
      <c r="B106">
        <v>102</v>
      </c>
      <c r="C106">
        <f t="shared" si="5"/>
        <v>510</v>
      </c>
      <c r="D106">
        <v>275</v>
      </c>
      <c r="E106">
        <f t="shared" si="7"/>
        <v>2.2829417773237998E-4</v>
      </c>
      <c r="F106">
        <f t="shared" si="6"/>
        <v>6.8488253319713992E-4</v>
      </c>
      <c r="L106">
        <v>11</v>
      </c>
      <c r="M106">
        <v>30.780999999999999</v>
      </c>
      <c r="N106">
        <v>272.39999999999998</v>
      </c>
      <c r="O106">
        <v>369</v>
      </c>
      <c r="P106">
        <v>1.23E-2</v>
      </c>
      <c r="Q106">
        <v>5.1820000000000004</v>
      </c>
      <c r="R106">
        <v>0.11799999999999999</v>
      </c>
    </row>
    <row r="107" spans="2:18">
      <c r="B107">
        <v>103</v>
      </c>
      <c r="C107">
        <f t="shared" si="5"/>
        <v>515</v>
      </c>
      <c r="D107">
        <v>266.3</v>
      </c>
      <c r="E107">
        <f t="shared" si="7"/>
        <v>2.2107178010957382E-4</v>
      </c>
      <c r="F107">
        <f t="shared" si="6"/>
        <v>6.6321534032872146E-4</v>
      </c>
      <c r="L107">
        <v>12</v>
      </c>
      <c r="M107">
        <v>33.78</v>
      </c>
      <c r="N107">
        <v>347.3</v>
      </c>
      <c r="O107">
        <v>369</v>
      </c>
      <c r="P107">
        <v>1.5699999999999999E-2</v>
      </c>
      <c r="Q107">
        <v>6.6059999999999999</v>
      </c>
      <c r="R107">
        <v>0.216</v>
      </c>
    </row>
    <row r="108" spans="2:18">
      <c r="B108">
        <v>104</v>
      </c>
      <c r="C108">
        <f t="shared" si="5"/>
        <v>520</v>
      </c>
      <c r="D108">
        <v>248.2</v>
      </c>
      <c r="E108">
        <f t="shared" si="7"/>
        <v>2.0604587241155163E-4</v>
      </c>
      <c r="F108">
        <f t="shared" si="6"/>
        <v>6.1813761723465493E-4</v>
      </c>
      <c r="L108">
        <v>13</v>
      </c>
      <c r="M108">
        <v>36.78</v>
      </c>
      <c r="N108">
        <v>296.60000000000002</v>
      </c>
      <c r="O108">
        <v>339.1</v>
      </c>
      <c r="P108">
        <v>1.46E-2</v>
      </c>
      <c r="Q108">
        <v>5.6420000000000003</v>
      </c>
      <c r="R108">
        <v>0.16400000000000001</v>
      </c>
    </row>
    <row r="109" spans="2:18">
      <c r="B109">
        <v>105</v>
      </c>
      <c r="C109">
        <f t="shared" si="5"/>
        <v>525</v>
      </c>
      <c r="D109">
        <v>268.8</v>
      </c>
      <c r="E109">
        <f t="shared" si="7"/>
        <v>2.2314718172532265E-4</v>
      </c>
      <c r="F109">
        <f t="shared" si="6"/>
        <v>6.6944154517596796E-4</v>
      </c>
      <c r="L109">
        <v>14</v>
      </c>
      <c r="M109">
        <v>39.78</v>
      </c>
      <c r="N109">
        <v>244</v>
      </c>
      <c r="O109">
        <v>343.7</v>
      </c>
      <c r="P109">
        <v>1.18E-2</v>
      </c>
      <c r="Q109">
        <v>4.6399999999999997</v>
      </c>
      <c r="R109" s="5">
        <v>4.3799999999999999E-2</v>
      </c>
    </row>
    <row r="110" spans="2:18">
      <c r="B110">
        <v>106</v>
      </c>
      <c r="C110">
        <f t="shared" si="5"/>
        <v>530</v>
      </c>
      <c r="D110">
        <v>268.7</v>
      </c>
      <c r="E110">
        <f t="shared" si="7"/>
        <v>2.2306416566069274E-4</v>
      </c>
      <c r="F110">
        <f t="shared" si="6"/>
        <v>6.691924969820782E-4</v>
      </c>
      <c r="L110">
        <v>15</v>
      </c>
      <c r="M110">
        <v>42.780999999999999</v>
      </c>
      <c r="N110">
        <v>172.9</v>
      </c>
      <c r="O110">
        <v>352.8</v>
      </c>
      <c r="P110" s="5">
        <v>8.1674E-3</v>
      </c>
      <c r="Q110">
        <v>3.2890000000000001</v>
      </c>
      <c r="R110" s="5">
        <v>4.9500000000000002E-2</v>
      </c>
    </row>
    <row r="111" spans="2:18">
      <c r="B111">
        <v>107</v>
      </c>
      <c r="C111">
        <f t="shared" si="5"/>
        <v>535</v>
      </c>
      <c r="D111">
        <v>260.60000000000002</v>
      </c>
      <c r="E111">
        <f t="shared" si="7"/>
        <v>2.1633986442566626E-4</v>
      </c>
      <c r="F111">
        <f t="shared" si="6"/>
        <v>6.4901959327699874E-4</v>
      </c>
      <c r="L111">
        <v>16</v>
      </c>
      <c r="M111">
        <v>45.78</v>
      </c>
      <c r="N111">
        <v>366.1</v>
      </c>
      <c r="O111">
        <v>337.4</v>
      </c>
      <c r="P111">
        <v>1.8100000000000002E-2</v>
      </c>
      <c r="Q111">
        <v>6.9630000000000001</v>
      </c>
      <c r="R111">
        <v>0.27200000000000002</v>
      </c>
    </row>
    <row r="112" spans="2:18">
      <c r="B112">
        <v>108</v>
      </c>
      <c r="C112">
        <f t="shared" si="5"/>
        <v>540</v>
      </c>
      <c r="D112">
        <v>261.3</v>
      </c>
      <c r="E112">
        <f t="shared" si="7"/>
        <v>2.1692097687807597E-4</v>
      </c>
      <c r="F112">
        <f t="shared" si="6"/>
        <v>6.5076293063422793E-4</v>
      </c>
      <c r="L112">
        <v>17</v>
      </c>
      <c r="M112">
        <v>48.78</v>
      </c>
      <c r="N112">
        <v>173</v>
      </c>
      <c r="O112">
        <v>313.10000000000002</v>
      </c>
      <c r="P112" s="5">
        <v>9.2067E-3</v>
      </c>
      <c r="Q112">
        <v>3.29</v>
      </c>
      <c r="R112">
        <v>0</v>
      </c>
    </row>
    <row r="113" spans="2:18">
      <c r="B113">
        <v>109</v>
      </c>
      <c r="C113">
        <f t="shared" si="5"/>
        <v>545</v>
      </c>
      <c r="D113">
        <v>281.89999999999998</v>
      </c>
      <c r="E113">
        <f t="shared" si="7"/>
        <v>2.3402228619184693E-4</v>
      </c>
      <c r="F113">
        <f t="shared" si="6"/>
        <v>7.0206685857554085E-4</v>
      </c>
      <c r="L113">
        <v>18</v>
      </c>
      <c r="M113">
        <v>51.780999999999999</v>
      </c>
      <c r="N113">
        <v>226.5</v>
      </c>
      <c r="O113">
        <v>344.1</v>
      </c>
      <c r="P113">
        <v>1.0999999999999999E-2</v>
      </c>
      <c r="Q113">
        <v>4.3079999999999998</v>
      </c>
      <c r="R113">
        <v>0.20599999999999999</v>
      </c>
    </row>
    <row r="114" spans="2:18">
      <c r="B114">
        <v>110</v>
      </c>
      <c r="C114">
        <f t="shared" si="5"/>
        <v>550</v>
      </c>
      <c r="D114">
        <v>276.10000000000002</v>
      </c>
      <c r="E114">
        <f t="shared" si="7"/>
        <v>2.2920735444330957E-4</v>
      </c>
      <c r="F114">
        <f t="shared" si="6"/>
        <v>6.8762206332992869E-4</v>
      </c>
      <c r="L114">
        <v>19</v>
      </c>
      <c r="M114">
        <v>54.78</v>
      </c>
      <c r="N114">
        <v>386.5</v>
      </c>
      <c r="O114">
        <v>332.6</v>
      </c>
      <c r="P114">
        <v>1.9400000000000001E-2</v>
      </c>
      <c r="Q114">
        <v>7.3520000000000003</v>
      </c>
      <c r="R114">
        <v>0.318</v>
      </c>
    </row>
    <row r="115" spans="2:18">
      <c r="B115">
        <v>111</v>
      </c>
      <c r="C115">
        <f t="shared" si="5"/>
        <v>555</v>
      </c>
      <c r="D115">
        <v>279.89999999999998</v>
      </c>
      <c r="E115">
        <f t="shared" si="7"/>
        <v>2.3236196489924784E-4</v>
      </c>
      <c r="F115">
        <f t="shared" si="6"/>
        <v>6.9708589469774348E-4</v>
      </c>
      <c r="L115">
        <v>20</v>
      </c>
      <c r="M115">
        <v>57.780999999999999</v>
      </c>
      <c r="N115">
        <v>119.4</v>
      </c>
      <c r="O115">
        <v>294.39999999999998</v>
      </c>
      <c r="P115" s="5">
        <v>6.7616999999999998E-3</v>
      </c>
      <c r="Q115">
        <v>2.2719999999999998</v>
      </c>
      <c r="R115">
        <v>0</v>
      </c>
    </row>
    <row r="116" spans="2:18">
      <c r="B116">
        <v>112</v>
      </c>
      <c r="C116">
        <f t="shared" si="5"/>
        <v>560</v>
      </c>
      <c r="D116">
        <v>275.3</v>
      </c>
      <c r="E116">
        <f t="shared" si="7"/>
        <v>2.2854322592626988E-4</v>
      </c>
      <c r="F116">
        <f t="shared" si="6"/>
        <v>6.8562967777880963E-4</v>
      </c>
      <c r="L116" t="s">
        <v>22</v>
      </c>
      <c r="M116" t="s">
        <v>5</v>
      </c>
      <c r="N116" t="s">
        <v>6</v>
      </c>
      <c r="O116" t="s">
        <v>7</v>
      </c>
      <c r="P116" t="s">
        <v>8</v>
      </c>
      <c r="Q116" t="s">
        <v>9</v>
      </c>
      <c r="R116" t="s">
        <v>10</v>
      </c>
    </row>
    <row r="117" spans="2:18">
      <c r="B117">
        <v>113</v>
      </c>
      <c r="C117">
        <f t="shared" si="5"/>
        <v>565</v>
      </c>
      <c r="D117">
        <v>258.2</v>
      </c>
      <c r="E117">
        <f t="shared" si="7"/>
        <v>2.1434747887454734E-4</v>
      </c>
      <c r="F117">
        <f t="shared" si="6"/>
        <v>6.43042436623642E-4</v>
      </c>
      <c r="L117">
        <v>1</v>
      </c>
      <c r="M117">
        <v>0.78</v>
      </c>
      <c r="N117">
        <v>458.6</v>
      </c>
      <c r="O117">
        <v>1196</v>
      </c>
      <c r="P117" s="5">
        <v>6.3907E-3</v>
      </c>
      <c r="Q117">
        <v>8.7370000000000001</v>
      </c>
      <c r="R117">
        <v>0</v>
      </c>
    </row>
    <row r="118" spans="2:18">
      <c r="B118">
        <v>114</v>
      </c>
      <c r="C118">
        <f t="shared" si="5"/>
        <v>570</v>
      </c>
      <c r="D118">
        <v>235.8</v>
      </c>
      <c r="E118">
        <f t="shared" si="7"/>
        <v>1.9575188039743709E-4</v>
      </c>
      <c r="F118">
        <f t="shared" si="6"/>
        <v>5.8725564119231123E-4</v>
      </c>
      <c r="L118">
        <v>2</v>
      </c>
      <c r="M118">
        <v>3.7810000000000001</v>
      </c>
      <c r="N118">
        <v>89.1</v>
      </c>
      <c r="O118">
        <v>297.7</v>
      </c>
      <c r="P118" s="5">
        <v>4.9864999999999996E-3</v>
      </c>
      <c r="Q118">
        <v>1.6970000000000001</v>
      </c>
      <c r="R118">
        <v>0</v>
      </c>
    </row>
    <row r="119" spans="2:18">
      <c r="B119">
        <v>115</v>
      </c>
      <c r="C119">
        <f t="shared" si="5"/>
        <v>575</v>
      </c>
      <c r="D119">
        <v>259.39999999999998</v>
      </c>
      <c r="E119">
        <f t="shared" si="7"/>
        <v>2.1534367165010679E-4</v>
      </c>
      <c r="F119">
        <f t="shared" si="6"/>
        <v>6.4603101495032031E-4</v>
      </c>
      <c r="L119">
        <v>3</v>
      </c>
      <c r="M119">
        <v>6.78</v>
      </c>
      <c r="N119">
        <v>482.1</v>
      </c>
      <c r="O119">
        <v>374.9</v>
      </c>
      <c r="P119">
        <v>2.1399999999999999E-2</v>
      </c>
      <c r="Q119">
        <v>9.1839999999999993</v>
      </c>
      <c r="R119">
        <v>0.377</v>
      </c>
    </row>
    <row r="120" spans="2:18">
      <c r="B120">
        <v>116</v>
      </c>
      <c r="C120">
        <f t="shared" si="5"/>
        <v>580</v>
      </c>
      <c r="D120">
        <v>245.6</v>
      </c>
      <c r="E120">
        <f t="shared" si="7"/>
        <v>2.0388745473117278E-4</v>
      </c>
      <c r="F120">
        <f t="shared" si="6"/>
        <v>6.1166236419351835E-4</v>
      </c>
      <c r="L120">
        <v>4</v>
      </c>
      <c r="M120">
        <v>9.7799999999999994</v>
      </c>
      <c r="N120">
        <v>119.3</v>
      </c>
      <c r="O120">
        <v>328</v>
      </c>
      <c r="P120" s="5">
        <v>6.0597000000000003E-3</v>
      </c>
      <c r="Q120">
        <v>2.2719999999999998</v>
      </c>
      <c r="R120">
        <v>0</v>
      </c>
    </row>
    <row r="121" spans="2:18">
      <c r="B121">
        <v>117</v>
      </c>
      <c r="C121">
        <f t="shared" si="5"/>
        <v>585</v>
      </c>
      <c r="D121">
        <v>263.5</v>
      </c>
      <c r="E121">
        <f t="shared" si="7"/>
        <v>2.1874733029993501E-4</v>
      </c>
      <c r="F121">
        <f t="shared" si="6"/>
        <v>6.5624199089980503E-4</v>
      </c>
      <c r="L121">
        <v>5</v>
      </c>
      <c r="M121">
        <v>12.781000000000001</v>
      </c>
      <c r="N121">
        <v>327.9</v>
      </c>
      <c r="O121">
        <v>323.10000000000002</v>
      </c>
      <c r="P121">
        <v>1.6899999999999998E-2</v>
      </c>
      <c r="Q121">
        <v>6.2469999999999999</v>
      </c>
      <c r="R121">
        <v>0.35199999999999998</v>
      </c>
    </row>
    <row r="122" spans="2:18">
      <c r="B122">
        <v>118</v>
      </c>
      <c r="C122">
        <f t="shared" si="5"/>
        <v>590</v>
      </c>
      <c r="D122">
        <v>261.8</v>
      </c>
      <c r="E122">
        <f t="shared" si="7"/>
        <v>2.1733605720122571E-4</v>
      </c>
      <c r="F122">
        <f t="shared" si="6"/>
        <v>6.5200817160367716E-4</v>
      </c>
      <c r="L122">
        <v>6</v>
      </c>
      <c r="M122">
        <v>15.781000000000001</v>
      </c>
      <c r="N122">
        <v>484.1</v>
      </c>
      <c r="O122">
        <v>361</v>
      </c>
      <c r="P122">
        <v>2.23E-2</v>
      </c>
      <c r="Q122">
        <v>9.2230000000000008</v>
      </c>
      <c r="R122">
        <v>0.42599999999999999</v>
      </c>
    </row>
    <row r="123" spans="2:18">
      <c r="B123">
        <v>119</v>
      </c>
      <c r="C123">
        <f t="shared" si="5"/>
        <v>595</v>
      </c>
      <c r="D123">
        <v>268.60000000000002</v>
      </c>
      <c r="E123">
        <f t="shared" si="7"/>
        <v>2.2298114959606278E-4</v>
      </c>
      <c r="F123">
        <f t="shared" si="6"/>
        <v>6.6894344878818833E-4</v>
      </c>
      <c r="L123">
        <v>7</v>
      </c>
      <c r="M123">
        <v>18.78</v>
      </c>
      <c r="N123">
        <v>212.9</v>
      </c>
      <c r="O123">
        <v>335.5</v>
      </c>
      <c r="P123">
        <v>1.06E-2</v>
      </c>
      <c r="Q123">
        <v>4.0570000000000004</v>
      </c>
      <c r="R123" s="5">
        <v>1.14E-3</v>
      </c>
    </row>
    <row r="124" spans="2:18">
      <c r="B124">
        <v>120</v>
      </c>
      <c r="C124">
        <f t="shared" si="5"/>
        <v>600</v>
      </c>
      <c r="D124">
        <f>D123/2+D125/2</f>
        <v>254.85000000000002</v>
      </c>
      <c r="E124">
        <f t="shared" si="7"/>
        <v>2.1156644070944382E-4</v>
      </c>
      <c r="F124">
        <f t="shared" si="6"/>
        <v>6.3469932212833146E-4</v>
      </c>
      <c r="L124">
        <v>8</v>
      </c>
      <c r="M124">
        <v>21.780999999999999</v>
      </c>
      <c r="N124">
        <v>203.7</v>
      </c>
      <c r="O124">
        <v>333.6</v>
      </c>
      <c r="P124">
        <v>1.0200000000000001E-2</v>
      </c>
      <c r="Q124">
        <v>3.88</v>
      </c>
      <c r="R124">
        <v>0</v>
      </c>
    </row>
    <row r="125" spans="2:18">
      <c r="B125">
        <v>121</v>
      </c>
      <c r="C125">
        <f t="shared" si="5"/>
        <v>605</v>
      </c>
      <c r="D125">
        <v>241.1</v>
      </c>
      <c r="E125">
        <f t="shared" si="7"/>
        <v>2.0015173182282478E-4</v>
      </c>
      <c r="F125">
        <f t="shared" si="6"/>
        <v>6.0045519546847437E-4</v>
      </c>
      <c r="L125">
        <v>9</v>
      </c>
      <c r="M125">
        <v>24.78</v>
      </c>
      <c r="N125">
        <v>254.3</v>
      </c>
      <c r="O125">
        <v>333.6</v>
      </c>
      <c r="P125">
        <v>1.2699999999999999E-2</v>
      </c>
      <c r="Q125">
        <v>4.8449999999999998</v>
      </c>
      <c r="R125" s="5">
        <v>8.3000000000000004E-2</v>
      </c>
    </row>
    <row r="126" spans="2:18">
      <c r="B126">
        <v>122</v>
      </c>
      <c r="C126">
        <f t="shared" si="5"/>
        <v>610</v>
      </c>
      <c r="D126">
        <v>266.60000000000002</v>
      </c>
      <c r="E126">
        <f t="shared" si="7"/>
        <v>2.2132082830346366E-4</v>
      </c>
      <c r="F126">
        <f t="shared" si="6"/>
        <v>6.6396248491039096E-4</v>
      </c>
      <c r="L126">
        <v>10</v>
      </c>
      <c r="M126">
        <v>27.780999999999999</v>
      </c>
      <c r="N126">
        <v>231.6</v>
      </c>
      <c r="O126">
        <v>331.4</v>
      </c>
      <c r="P126">
        <v>1.1599999999999999E-2</v>
      </c>
      <c r="Q126">
        <v>4.4119999999999999</v>
      </c>
      <c r="R126" s="5">
        <v>5.0299999999999997E-2</v>
      </c>
    </row>
    <row r="127" spans="2:18">
      <c r="B127">
        <v>123</v>
      </c>
      <c r="C127">
        <f t="shared" si="5"/>
        <v>615</v>
      </c>
      <c r="D127">
        <v>229.3</v>
      </c>
      <c r="E127">
        <f t="shared" si="7"/>
        <v>1.9035583619648989E-4</v>
      </c>
      <c r="F127">
        <f t="shared" si="6"/>
        <v>5.7106750858946966E-4</v>
      </c>
      <c r="L127">
        <v>11</v>
      </c>
      <c r="M127">
        <v>30.78</v>
      </c>
      <c r="N127">
        <v>241.4</v>
      </c>
      <c r="O127">
        <v>328.9</v>
      </c>
      <c r="P127">
        <v>1.2200000000000001E-2</v>
      </c>
      <c r="Q127">
        <v>4.5999999999999996</v>
      </c>
      <c r="R127" s="5">
        <v>6.83E-2</v>
      </c>
    </row>
    <row r="128" spans="2:18">
      <c r="B128">
        <v>124</v>
      </c>
      <c r="C128">
        <f t="shared" si="5"/>
        <v>620</v>
      </c>
      <c r="D128">
        <v>268.7</v>
      </c>
      <c r="E128">
        <f t="shared" si="7"/>
        <v>2.2306416566069274E-4</v>
      </c>
      <c r="F128">
        <f t="shared" si="6"/>
        <v>6.691924969820782E-4</v>
      </c>
      <c r="L128">
        <v>12</v>
      </c>
      <c r="M128">
        <v>33.78</v>
      </c>
      <c r="N128">
        <v>256</v>
      </c>
      <c r="O128">
        <v>339.8</v>
      </c>
      <c r="P128">
        <v>1.26E-2</v>
      </c>
      <c r="Q128">
        <v>4.8780000000000001</v>
      </c>
      <c r="R128">
        <v>0.1</v>
      </c>
    </row>
    <row r="129" spans="2:18">
      <c r="B129">
        <v>125</v>
      </c>
      <c r="C129">
        <f t="shared" si="5"/>
        <v>625</v>
      </c>
      <c r="D129">
        <v>258.10000000000002</v>
      </c>
      <c r="E129">
        <f t="shared" si="7"/>
        <v>2.1426446280991738E-4</v>
      </c>
      <c r="F129">
        <f t="shared" si="6"/>
        <v>6.4279338842975213E-4</v>
      </c>
      <c r="L129">
        <v>13</v>
      </c>
      <c r="M129">
        <v>36.78</v>
      </c>
      <c r="N129">
        <v>188.7</v>
      </c>
      <c r="O129">
        <v>318.10000000000002</v>
      </c>
      <c r="P129" s="5">
        <v>9.8867999999999994E-3</v>
      </c>
      <c r="Q129">
        <v>3.5950000000000002</v>
      </c>
      <c r="R129">
        <v>0</v>
      </c>
    </row>
    <row r="130" spans="2:18">
      <c r="B130">
        <v>126</v>
      </c>
      <c r="C130">
        <f t="shared" si="5"/>
        <v>630</v>
      </c>
      <c r="D130">
        <v>247.5</v>
      </c>
      <c r="E130">
        <f t="shared" si="7"/>
        <v>2.0546475995914201E-4</v>
      </c>
      <c r="F130">
        <f t="shared" si="6"/>
        <v>6.1639427987742607E-4</v>
      </c>
      <c r="L130">
        <v>14</v>
      </c>
      <c r="M130">
        <v>39.78</v>
      </c>
      <c r="N130">
        <v>244.5</v>
      </c>
      <c r="O130">
        <v>336</v>
      </c>
      <c r="P130">
        <v>1.21E-2</v>
      </c>
      <c r="Q130">
        <v>4.6580000000000004</v>
      </c>
      <c r="R130" s="5">
        <v>7.2300000000000003E-2</v>
      </c>
    </row>
    <row r="131" spans="2:18">
      <c r="B131">
        <v>127</v>
      </c>
      <c r="C131">
        <f t="shared" si="5"/>
        <v>635</v>
      </c>
      <c r="D131">
        <v>266.10000000000002</v>
      </c>
      <c r="E131">
        <f t="shared" si="7"/>
        <v>2.2090574798031386E-4</v>
      </c>
      <c r="F131">
        <f t="shared" si="6"/>
        <v>6.6271724394094162E-4</v>
      </c>
      <c r="L131">
        <v>15</v>
      </c>
      <c r="M131">
        <v>42.780999999999999</v>
      </c>
      <c r="N131">
        <v>240.6</v>
      </c>
      <c r="O131">
        <v>332.7</v>
      </c>
      <c r="P131">
        <v>1.21E-2</v>
      </c>
      <c r="Q131">
        <v>4.5839999999999996</v>
      </c>
      <c r="R131" s="5">
        <v>8.0100000000000005E-2</v>
      </c>
    </row>
    <row r="132" spans="2:18">
      <c r="B132">
        <v>128</v>
      </c>
      <c r="C132">
        <f t="shared" si="5"/>
        <v>640</v>
      </c>
      <c r="D132">
        <v>238.3</v>
      </c>
      <c r="E132">
        <f t="shared" si="7"/>
        <v>1.97827282013186E-4</v>
      </c>
      <c r="F132">
        <f t="shared" si="6"/>
        <v>5.9348184603955794E-4</v>
      </c>
      <c r="L132">
        <v>16</v>
      </c>
      <c r="M132">
        <v>45.780999999999999</v>
      </c>
      <c r="N132">
        <v>230.4</v>
      </c>
      <c r="O132">
        <v>327.7</v>
      </c>
      <c r="P132">
        <v>1.17E-2</v>
      </c>
      <c r="Q132">
        <v>4.3890000000000002</v>
      </c>
      <c r="R132" s="5">
        <v>7.0699999999999999E-2</v>
      </c>
    </row>
    <row r="133" spans="2:18">
      <c r="B133">
        <v>129</v>
      </c>
      <c r="C133">
        <f t="shared" ref="C133:C164" si="8">B133*100/60*3</f>
        <v>645</v>
      </c>
      <c r="D133">
        <v>251</v>
      </c>
      <c r="E133">
        <f t="shared" si="7"/>
        <v>2.0837032222119047E-4</v>
      </c>
      <c r="F133">
        <f t="shared" ref="F133:F163" si="9">E133*3</f>
        <v>6.2511096666357136E-4</v>
      </c>
      <c r="L133">
        <v>17</v>
      </c>
      <c r="M133">
        <v>48.780999999999999</v>
      </c>
      <c r="N133">
        <v>233.6</v>
      </c>
      <c r="O133">
        <v>332.7</v>
      </c>
      <c r="P133">
        <v>1.17E-2</v>
      </c>
      <c r="Q133">
        <v>4.45</v>
      </c>
      <c r="R133" s="5">
        <v>7.1900000000000006E-2</v>
      </c>
    </row>
    <row r="134" spans="2:18">
      <c r="B134">
        <v>130</v>
      </c>
      <c r="C134">
        <f t="shared" si="8"/>
        <v>650</v>
      </c>
      <c r="D134">
        <v>202.3</v>
      </c>
      <c r="E134">
        <f t="shared" si="7"/>
        <v>1.6794149874640172E-4</v>
      </c>
      <c r="F134">
        <f t="shared" si="9"/>
        <v>5.0382449623920516E-4</v>
      </c>
      <c r="L134">
        <v>18</v>
      </c>
      <c r="M134">
        <v>51.780999999999999</v>
      </c>
      <c r="N134">
        <v>252.3</v>
      </c>
      <c r="O134">
        <v>333.5</v>
      </c>
      <c r="P134">
        <v>1.26E-2</v>
      </c>
      <c r="Q134">
        <v>4.806</v>
      </c>
      <c r="R134">
        <v>0.105</v>
      </c>
    </row>
    <row r="135" spans="2:18">
      <c r="B135">
        <v>131</v>
      </c>
      <c r="C135">
        <f t="shared" si="8"/>
        <v>655</v>
      </c>
      <c r="D135">
        <v>266.10000000000002</v>
      </c>
      <c r="E135">
        <f t="shared" si="7"/>
        <v>2.2090574798031386E-4</v>
      </c>
      <c r="F135">
        <f t="shared" si="9"/>
        <v>6.6271724394094162E-4</v>
      </c>
      <c r="L135">
        <v>19</v>
      </c>
      <c r="M135">
        <v>54.780999999999999</v>
      </c>
      <c r="N135">
        <v>243.6</v>
      </c>
      <c r="O135">
        <v>330.6</v>
      </c>
      <c r="P135">
        <v>1.23E-2</v>
      </c>
      <c r="Q135">
        <v>4.6420000000000003</v>
      </c>
      <c r="R135" s="5">
        <v>9.5100000000000004E-2</v>
      </c>
    </row>
    <row r="136" spans="2:18">
      <c r="B136">
        <v>132</v>
      </c>
      <c r="C136">
        <f t="shared" si="8"/>
        <v>660</v>
      </c>
      <c r="D136">
        <v>248</v>
      </c>
      <c r="E136">
        <f t="shared" si="7"/>
        <v>2.0587984028229181E-4</v>
      </c>
      <c r="F136">
        <f t="shared" si="9"/>
        <v>6.1763952084687541E-4</v>
      </c>
      <c r="L136">
        <v>20</v>
      </c>
      <c r="M136">
        <v>57.78</v>
      </c>
      <c r="N136">
        <v>254.3</v>
      </c>
      <c r="O136">
        <v>340</v>
      </c>
      <c r="P136">
        <v>1.2500000000000001E-2</v>
      </c>
      <c r="Q136">
        <v>4.8440000000000003</v>
      </c>
      <c r="R136">
        <v>0.115</v>
      </c>
    </row>
    <row r="137" spans="2:18">
      <c r="B137">
        <v>133</v>
      </c>
      <c r="C137">
        <f t="shared" si="8"/>
        <v>665</v>
      </c>
      <c r="D137">
        <v>251.4</v>
      </c>
      <c r="E137">
        <f t="shared" si="7"/>
        <v>2.0870238647971033E-4</v>
      </c>
      <c r="F137">
        <f t="shared" si="9"/>
        <v>6.2610715943913105E-4</v>
      </c>
      <c r="L137" t="s">
        <v>22</v>
      </c>
      <c r="M137" t="s">
        <v>5</v>
      </c>
      <c r="N137" t="s">
        <v>6</v>
      </c>
      <c r="O137" t="s">
        <v>7</v>
      </c>
      <c r="P137" t="s">
        <v>8</v>
      </c>
      <c r="Q137" t="s">
        <v>9</v>
      </c>
      <c r="R137" t="s">
        <v>10</v>
      </c>
    </row>
    <row r="138" spans="2:18">
      <c r="B138">
        <v>134</v>
      </c>
      <c r="C138">
        <f t="shared" si="8"/>
        <v>670</v>
      </c>
      <c r="D138">
        <v>258.39999999999998</v>
      </c>
      <c r="E138">
        <f t="shared" si="7"/>
        <v>2.1451351100380719E-4</v>
      </c>
      <c r="F138">
        <f t="shared" si="9"/>
        <v>6.4354053301142163E-4</v>
      </c>
      <c r="L138">
        <v>1</v>
      </c>
      <c r="M138">
        <v>0.78200000000000003</v>
      </c>
      <c r="N138">
        <v>556</v>
      </c>
      <c r="O138">
        <v>1384.4</v>
      </c>
      <c r="P138" s="5">
        <v>6.6936000000000001E-3</v>
      </c>
      <c r="Q138">
        <v>10.012</v>
      </c>
      <c r="R138">
        <v>0</v>
      </c>
    </row>
    <row r="139" spans="2:18">
      <c r="B139">
        <v>135</v>
      </c>
      <c r="C139">
        <f t="shared" si="8"/>
        <v>675</v>
      </c>
      <c r="D139">
        <v>270.60000000000002</v>
      </c>
      <c r="E139">
        <f t="shared" si="7"/>
        <v>2.2464147088866195E-4</v>
      </c>
      <c r="F139">
        <f t="shared" si="9"/>
        <v>6.7392441266598581E-4</v>
      </c>
      <c r="L139">
        <v>2</v>
      </c>
      <c r="M139">
        <v>3.782</v>
      </c>
      <c r="N139">
        <v>241.8</v>
      </c>
      <c r="O139">
        <v>379.7</v>
      </c>
      <c r="P139">
        <v>1.06E-2</v>
      </c>
      <c r="Q139">
        <v>4.3540000000000001</v>
      </c>
      <c r="R139" s="5">
        <v>5.6099999999999997E-2</v>
      </c>
    </row>
    <row r="140" spans="2:18">
      <c r="B140">
        <v>136</v>
      </c>
      <c r="C140">
        <f t="shared" si="8"/>
        <v>680</v>
      </c>
      <c r="D140">
        <v>246.1</v>
      </c>
      <c r="E140">
        <f t="shared" si="7"/>
        <v>2.0430253505432261E-4</v>
      </c>
      <c r="F140">
        <f t="shared" si="9"/>
        <v>6.129076051629678E-4</v>
      </c>
      <c r="L140">
        <v>3</v>
      </c>
      <c r="M140">
        <v>6.782</v>
      </c>
      <c r="N140">
        <v>275</v>
      </c>
      <c r="O140">
        <v>412.5</v>
      </c>
      <c r="P140">
        <v>1.11E-2</v>
      </c>
      <c r="Q140">
        <v>4.952</v>
      </c>
      <c r="R140" s="5">
        <v>9.0200000000000002E-2</v>
      </c>
    </row>
    <row r="141" spans="2:18">
      <c r="B141">
        <v>137</v>
      </c>
      <c r="C141">
        <f t="shared" si="8"/>
        <v>685</v>
      </c>
      <c r="D141">
        <v>209.7</v>
      </c>
      <c r="E141">
        <f t="shared" si="7"/>
        <v>1.7408468752901847E-4</v>
      </c>
      <c r="F141">
        <f t="shared" si="9"/>
        <v>5.2225406258705543E-4</v>
      </c>
      <c r="L141">
        <v>4</v>
      </c>
      <c r="M141">
        <v>9.7810000000000006</v>
      </c>
      <c r="N141">
        <v>266.3</v>
      </c>
      <c r="O141">
        <v>398.8</v>
      </c>
      <c r="P141">
        <v>1.11E-2</v>
      </c>
      <c r="Q141">
        <v>4.7960000000000003</v>
      </c>
      <c r="R141" s="5">
        <v>8.2199999999999995E-2</v>
      </c>
    </row>
    <row r="142" spans="2:18">
      <c r="B142">
        <v>138</v>
      </c>
      <c r="C142">
        <f t="shared" si="8"/>
        <v>690</v>
      </c>
      <c r="D142">
        <v>218.1</v>
      </c>
      <c r="E142">
        <f t="shared" si="7"/>
        <v>1.8105803695793481E-4</v>
      </c>
      <c r="F142">
        <f t="shared" si="9"/>
        <v>5.431741108738045E-4</v>
      </c>
      <c r="L142">
        <v>5</v>
      </c>
      <c r="M142">
        <v>12.781000000000001</v>
      </c>
      <c r="N142">
        <v>248.2</v>
      </c>
      <c r="O142">
        <v>393.8</v>
      </c>
      <c r="P142">
        <v>1.0500000000000001E-2</v>
      </c>
      <c r="Q142">
        <v>4.4710000000000001</v>
      </c>
      <c r="R142" s="5">
        <v>4.36E-2</v>
      </c>
    </row>
    <row r="143" spans="2:18">
      <c r="B143">
        <v>139</v>
      </c>
      <c r="C143">
        <f t="shared" si="8"/>
        <v>695</v>
      </c>
      <c r="D143">
        <v>280.7</v>
      </c>
      <c r="E143">
        <f t="shared" si="7"/>
        <v>2.3302609341628748E-4</v>
      </c>
      <c r="F143">
        <f t="shared" si="9"/>
        <v>6.9907828024886242E-4</v>
      </c>
      <c r="L143">
        <v>6</v>
      </c>
      <c r="M143">
        <v>15.782</v>
      </c>
      <c r="N143">
        <v>268.8</v>
      </c>
      <c r="O143">
        <v>402.7</v>
      </c>
      <c r="P143">
        <v>1.11E-2</v>
      </c>
      <c r="Q143">
        <v>4.84</v>
      </c>
      <c r="R143" s="5">
        <v>7.8899999999999998E-2</v>
      </c>
    </row>
    <row r="144" spans="2:18">
      <c r="B144">
        <v>140</v>
      </c>
      <c r="C144">
        <f t="shared" si="8"/>
        <v>700</v>
      </c>
      <c r="E144">
        <f t="shared" si="7"/>
        <v>0</v>
      </c>
      <c r="F144">
        <f t="shared" si="9"/>
        <v>0</v>
      </c>
      <c r="L144">
        <v>7</v>
      </c>
      <c r="M144">
        <v>18.782</v>
      </c>
      <c r="N144">
        <v>268.7</v>
      </c>
      <c r="O144">
        <v>415</v>
      </c>
      <c r="P144">
        <v>1.0800000000000001E-2</v>
      </c>
      <c r="Q144">
        <v>4.8390000000000004</v>
      </c>
      <c r="R144" s="5">
        <v>7.3499999999999996E-2</v>
      </c>
    </row>
    <row r="145" spans="2:18">
      <c r="B145">
        <v>141</v>
      </c>
      <c r="C145">
        <f t="shared" si="8"/>
        <v>705</v>
      </c>
      <c r="E145">
        <f t="shared" si="7"/>
        <v>0</v>
      </c>
      <c r="F145">
        <f t="shared" si="9"/>
        <v>0</v>
      </c>
      <c r="L145">
        <v>8</v>
      </c>
      <c r="M145">
        <v>21.780999999999999</v>
      </c>
      <c r="N145">
        <v>260.60000000000002</v>
      </c>
      <c r="O145">
        <v>404.2</v>
      </c>
      <c r="P145">
        <v>1.0699999999999999E-2</v>
      </c>
      <c r="Q145">
        <v>4.694</v>
      </c>
      <c r="R145" s="5">
        <v>8.0199999999999994E-2</v>
      </c>
    </row>
    <row r="146" spans="2:18">
      <c r="B146">
        <v>142</v>
      </c>
      <c r="C146">
        <f t="shared" si="8"/>
        <v>710</v>
      </c>
      <c r="E146">
        <f t="shared" si="7"/>
        <v>0</v>
      </c>
      <c r="F146">
        <f t="shared" si="9"/>
        <v>0</v>
      </c>
      <c r="L146">
        <v>9</v>
      </c>
      <c r="M146">
        <v>24.780999999999999</v>
      </c>
      <c r="N146">
        <v>261.3</v>
      </c>
      <c r="O146">
        <v>401.5</v>
      </c>
      <c r="P146">
        <v>1.0800000000000001E-2</v>
      </c>
      <c r="Q146">
        <v>4.7060000000000004</v>
      </c>
      <c r="R146" s="5">
        <v>6.6199999999999995E-2</v>
      </c>
    </row>
    <row r="147" spans="2:18">
      <c r="B147">
        <v>143</v>
      </c>
      <c r="C147">
        <f t="shared" si="8"/>
        <v>715</v>
      </c>
      <c r="E147">
        <f t="shared" si="7"/>
        <v>0</v>
      </c>
      <c r="F147">
        <f t="shared" si="9"/>
        <v>0</v>
      </c>
      <c r="L147">
        <v>10</v>
      </c>
      <c r="M147">
        <v>27.782</v>
      </c>
      <c r="N147">
        <v>281.89999999999998</v>
      </c>
      <c r="O147">
        <v>414.1</v>
      </c>
      <c r="P147">
        <v>1.1299999999999999E-2</v>
      </c>
      <c r="Q147">
        <v>5.077</v>
      </c>
      <c r="R147">
        <v>0.104</v>
      </c>
    </row>
    <row r="148" spans="2:18">
      <c r="B148">
        <v>144</v>
      </c>
      <c r="C148">
        <f t="shared" si="8"/>
        <v>720</v>
      </c>
      <c r="E148">
        <f t="shared" si="7"/>
        <v>0</v>
      </c>
      <c r="F148">
        <f t="shared" si="9"/>
        <v>0</v>
      </c>
      <c r="L148">
        <v>11</v>
      </c>
      <c r="M148">
        <v>30.780999999999999</v>
      </c>
      <c r="N148">
        <v>276.10000000000002</v>
      </c>
      <c r="O148">
        <v>411.3</v>
      </c>
      <c r="P148">
        <v>1.12E-2</v>
      </c>
      <c r="Q148">
        <v>4.9720000000000004</v>
      </c>
      <c r="R148" s="5">
        <v>9.7699999999999995E-2</v>
      </c>
    </row>
    <row r="149" spans="2:18">
      <c r="B149">
        <v>145</v>
      </c>
      <c r="C149">
        <f t="shared" si="8"/>
        <v>725</v>
      </c>
      <c r="E149">
        <f t="shared" si="7"/>
        <v>0</v>
      </c>
      <c r="F149">
        <f t="shared" si="9"/>
        <v>0</v>
      </c>
      <c r="L149">
        <v>12</v>
      </c>
      <c r="M149">
        <v>33.781999999999996</v>
      </c>
      <c r="N149">
        <v>279.89999999999998</v>
      </c>
      <c r="O149">
        <v>419.9</v>
      </c>
      <c r="P149">
        <v>1.11E-2</v>
      </c>
      <c r="Q149">
        <v>5.0410000000000004</v>
      </c>
      <c r="R149">
        <v>0.1</v>
      </c>
    </row>
    <row r="150" spans="2:18">
      <c r="B150">
        <v>146</v>
      </c>
      <c r="C150">
        <f t="shared" si="8"/>
        <v>730</v>
      </c>
      <c r="E150">
        <f t="shared" si="7"/>
        <v>0</v>
      </c>
      <c r="F150">
        <f t="shared" si="9"/>
        <v>0</v>
      </c>
      <c r="L150">
        <v>13</v>
      </c>
      <c r="M150">
        <v>36.781999999999996</v>
      </c>
      <c r="N150">
        <v>275.3</v>
      </c>
      <c r="O150">
        <v>386.5</v>
      </c>
      <c r="P150">
        <v>1.1900000000000001E-2</v>
      </c>
      <c r="Q150">
        <v>4.9580000000000002</v>
      </c>
      <c r="R150">
        <v>0.13300000000000001</v>
      </c>
    </row>
    <row r="151" spans="2:18">
      <c r="B151">
        <v>147</v>
      </c>
      <c r="C151">
        <f t="shared" si="8"/>
        <v>735</v>
      </c>
      <c r="E151">
        <f t="shared" si="7"/>
        <v>0</v>
      </c>
      <c r="F151">
        <f t="shared" si="9"/>
        <v>0</v>
      </c>
      <c r="L151">
        <v>14</v>
      </c>
      <c r="M151">
        <v>39.781999999999996</v>
      </c>
      <c r="N151">
        <v>258.2</v>
      </c>
      <c r="O151">
        <v>391.8</v>
      </c>
      <c r="P151">
        <v>1.0999999999999999E-2</v>
      </c>
      <c r="Q151">
        <v>4.6500000000000004</v>
      </c>
      <c r="R151">
        <v>0.107</v>
      </c>
    </row>
    <row r="152" spans="2:18">
      <c r="B152">
        <v>148</v>
      </c>
      <c r="C152">
        <f t="shared" si="8"/>
        <v>740</v>
      </c>
      <c r="E152">
        <f t="shared" si="7"/>
        <v>0</v>
      </c>
      <c r="F152">
        <f t="shared" si="9"/>
        <v>0</v>
      </c>
      <c r="L152">
        <v>15</v>
      </c>
      <c r="M152">
        <v>42.781999999999996</v>
      </c>
      <c r="N152">
        <v>235.8</v>
      </c>
      <c r="O152">
        <v>380.1</v>
      </c>
      <c r="P152">
        <v>1.03E-2</v>
      </c>
      <c r="Q152">
        <v>4.2469999999999999</v>
      </c>
      <c r="R152" s="5">
        <v>6.5699999999999995E-2</v>
      </c>
    </row>
    <row r="153" spans="2:18">
      <c r="B153">
        <v>149</v>
      </c>
      <c r="C153">
        <f t="shared" si="8"/>
        <v>745</v>
      </c>
      <c r="E153">
        <f t="shared" si="7"/>
        <v>0</v>
      </c>
      <c r="F153">
        <f t="shared" si="9"/>
        <v>0</v>
      </c>
      <c r="L153">
        <v>16</v>
      </c>
      <c r="M153">
        <v>45.780999999999999</v>
      </c>
      <c r="N153">
        <v>259.39999999999998</v>
      </c>
      <c r="O153">
        <v>378.9</v>
      </c>
      <c r="P153">
        <v>1.14E-2</v>
      </c>
      <c r="Q153">
        <v>4.6719999999999997</v>
      </c>
      <c r="R153">
        <v>0.11600000000000001</v>
      </c>
    </row>
    <row r="154" spans="2:18">
      <c r="B154">
        <v>150</v>
      </c>
      <c r="C154">
        <f t="shared" si="8"/>
        <v>750</v>
      </c>
      <c r="E154">
        <f t="shared" si="7"/>
        <v>0</v>
      </c>
      <c r="F154">
        <f t="shared" si="9"/>
        <v>0</v>
      </c>
      <c r="L154">
        <v>17</v>
      </c>
      <c r="M154">
        <v>48.780999999999999</v>
      </c>
      <c r="N154">
        <v>245.6</v>
      </c>
      <c r="O154">
        <v>383.4</v>
      </c>
      <c r="P154">
        <v>1.0699999999999999E-2</v>
      </c>
      <c r="Q154">
        <v>4.4240000000000004</v>
      </c>
      <c r="R154">
        <v>0.11700000000000001</v>
      </c>
    </row>
    <row r="155" spans="2:18">
      <c r="B155">
        <v>151</v>
      </c>
      <c r="C155">
        <f t="shared" si="8"/>
        <v>755</v>
      </c>
      <c r="E155">
        <f t="shared" si="7"/>
        <v>0</v>
      </c>
      <c r="F155">
        <f t="shared" si="9"/>
        <v>0</v>
      </c>
      <c r="L155">
        <v>18</v>
      </c>
      <c r="M155">
        <v>51.780999999999999</v>
      </c>
      <c r="N155">
        <v>263.5</v>
      </c>
      <c r="O155">
        <v>370.4</v>
      </c>
      <c r="P155">
        <v>1.1900000000000001E-2</v>
      </c>
      <c r="Q155">
        <v>4.7460000000000004</v>
      </c>
      <c r="R155">
        <v>0.14399999999999999</v>
      </c>
    </row>
    <row r="156" spans="2:18">
      <c r="B156">
        <v>152</v>
      </c>
      <c r="C156">
        <f t="shared" si="8"/>
        <v>760</v>
      </c>
      <c r="E156">
        <f t="shared" si="7"/>
        <v>0</v>
      </c>
      <c r="F156">
        <f t="shared" si="9"/>
        <v>0</v>
      </c>
      <c r="L156">
        <v>19</v>
      </c>
      <c r="M156">
        <v>54.781999999999996</v>
      </c>
      <c r="N156">
        <v>261.8</v>
      </c>
      <c r="O156">
        <v>364.8</v>
      </c>
      <c r="P156">
        <v>1.2E-2</v>
      </c>
      <c r="Q156">
        <v>4.7140000000000004</v>
      </c>
      <c r="R156">
        <v>0.15</v>
      </c>
    </row>
    <row r="157" spans="2:18">
      <c r="B157">
        <v>153</v>
      </c>
      <c r="C157">
        <f t="shared" si="8"/>
        <v>765</v>
      </c>
      <c r="E157">
        <f t="shared" si="7"/>
        <v>0</v>
      </c>
      <c r="F157">
        <f t="shared" si="9"/>
        <v>0</v>
      </c>
      <c r="L157">
        <v>20</v>
      </c>
      <c r="M157">
        <v>57.780999999999999</v>
      </c>
      <c r="N157">
        <v>268.60000000000002</v>
      </c>
      <c r="O157">
        <v>363.5</v>
      </c>
      <c r="P157">
        <v>1.23E-2</v>
      </c>
      <c r="Q157">
        <v>4.8369999999999997</v>
      </c>
      <c r="R157">
        <v>0.17399999999999999</v>
      </c>
    </row>
    <row r="158" spans="2:18">
      <c r="B158">
        <v>154</v>
      </c>
      <c r="C158">
        <f t="shared" si="8"/>
        <v>770</v>
      </c>
      <c r="E158">
        <f t="shared" si="7"/>
        <v>0</v>
      </c>
      <c r="F158">
        <f t="shared" si="9"/>
        <v>0</v>
      </c>
      <c r="L158" t="s">
        <v>22</v>
      </c>
      <c r="M158" t="s">
        <v>5</v>
      </c>
      <c r="N158" t="s">
        <v>6</v>
      </c>
      <c r="O158" t="s">
        <v>7</v>
      </c>
      <c r="P158" t="s">
        <v>8</v>
      </c>
      <c r="Q158" t="s">
        <v>9</v>
      </c>
      <c r="R158" t="s">
        <v>10</v>
      </c>
    </row>
    <row r="159" spans="2:18">
      <c r="B159">
        <v>155</v>
      </c>
      <c r="C159">
        <f t="shared" si="8"/>
        <v>775</v>
      </c>
      <c r="E159">
        <f t="shared" si="7"/>
        <v>0</v>
      </c>
      <c r="F159">
        <f t="shared" si="9"/>
        <v>0</v>
      </c>
      <c r="L159">
        <v>1</v>
      </c>
      <c r="M159">
        <v>0.78100000000000003</v>
      </c>
      <c r="N159">
        <v>573.6</v>
      </c>
      <c r="O159">
        <v>1170.4000000000001</v>
      </c>
      <c r="P159" s="5">
        <v>8.1674999999999994E-3</v>
      </c>
      <c r="Q159">
        <v>10.839</v>
      </c>
      <c r="R159">
        <v>0</v>
      </c>
    </row>
    <row r="160" spans="2:18">
      <c r="B160">
        <v>156</v>
      </c>
      <c r="C160">
        <f t="shared" si="8"/>
        <v>780</v>
      </c>
      <c r="E160">
        <f t="shared" si="7"/>
        <v>0</v>
      </c>
      <c r="F160">
        <f t="shared" si="9"/>
        <v>0</v>
      </c>
      <c r="L160">
        <v>2</v>
      </c>
      <c r="M160">
        <v>3.7810000000000001</v>
      </c>
      <c r="N160">
        <v>241.1</v>
      </c>
      <c r="O160">
        <v>321.8</v>
      </c>
      <c r="P160">
        <v>1.2500000000000001E-2</v>
      </c>
      <c r="Q160">
        <v>4.5570000000000004</v>
      </c>
      <c r="R160">
        <v>0.17799999999999999</v>
      </c>
    </row>
    <row r="161" spans="2:18">
      <c r="B161">
        <v>157</v>
      </c>
      <c r="C161">
        <f t="shared" si="8"/>
        <v>785</v>
      </c>
      <c r="E161">
        <f t="shared" si="7"/>
        <v>0</v>
      </c>
      <c r="F161">
        <f t="shared" si="9"/>
        <v>0</v>
      </c>
      <c r="L161">
        <v>3</v>
      </c>
      <c r="M161">
        <v>6.7809999999999997</v>
      </c>
      <c r="N161">
        <v>266.60000000000002</v>
      </c>
      <c r="O161">
        <v>333</v>
      </c>
      <c r="P161">
        <v>1.3299999999999999E-2</v>
      </c>
      <c r="Q161">
        <v>5.0369999999999999</v>
      </c>
      <c r="R161">
        <v>0.20599999999999999</v>
      </c>
    </row>
    <row r="162" spans="2:18">
      <c r="B162">
        <v>158</v>
      </c>
      <c r="C162">
        <f t="shared" si="8"/>
        <v>790</v>
      </c>
      <c r="E162">
        <f t="shared" si="7"/>
        <v>0</v>
      </c>
      <c r="F162">
        <f t="shared" si="9"/>
        <v>0</v>
      </c>
      <c r="L162">
        <v>4</v>
      </c>
      <c r="M162">
        <v>9.7810000000000006</v>
      </c>
      <c r="N162">
        <v>229.3</v>
      </c>
      <c r="O162">
        <v>321</v>
      </c>
      <c r="P162">
        <v>1.1900000000000001E-2</v>
      </c>
      <c r="Q162">
        <v>4.3330000000000002</v>
      </c>
      <c r="R162">
        <v>0.13700000000000001</v>
      </c>
    </row>
    <row r="163" spans="2:18">
      <c r="B163">
        <v>159</v>
      </c>
      <c r="C163">
        <f t="shared" si="8"/>
        <v>795</v>
      </c>
      <c r="E163">
        <f t="shared" si="7"/>
        <v>0</v>
      </c>
      <c r="F163">
        <f t="shared" si="9"/>
        <v>0</v>
      </c>
      <c r="L163">
        <v>5</v>
      </c>
      <c r="M163">
        <v>12.781000000000001</v>
      </c>
      <c r="N163">
        <v>268.7</v>
      </c>
      <c r="O163">
        <v>326.8</v>
      </c>
      <c r="P163">
        <v>1.37E-2</v>
      </c>
      <c r="Q163">
        <v>5.077</v>
      </c>
      <c r="R163">
        <v>0.219</v>
      </c>
    </row>
    <row r="164" spans="2:18">
      <c r="B164">
        <v>160</v>
      </c>
      <c r="C164">
        <f t="shared" si="8"/>
        <v>800</v>
      </c>
      <c r="L164">
        <v>6</v>
      </c>
      <c r="M164">
        <v>15.78</v>
      </c>
      <c r="N164">
        <v>258.10000000000002</v>
      </c>
      <c r="O164">
        <v>314</v>
      </c>
      <c r="P164">
        <v>1.37E-2</v>
      </c>
      <c r="Q164">
        <v>4.8769999999999998</v>
      </c>
      <c r="R164">
        <v>0.219</v>
      </c>
    </row>
    <row r="165" spans="2:18">
      <c r="D165" s="1"/>
      <c r="L165">
        <v>7</v>
      </c>
      <c r="M165">
        <v>18.780999999999999</v>
      </c>
      <c r="N165">
        <v>247.5</v>
      </c>
      <c r="O165">
        <v>313.3</v>
      </c>
      <c r="P165">
        <v>1.32E-2</v>
      </c>
      <c r="Q165">
        <v>4.6760000000000002</v>
      </c>
      <c r="R165">
        <v>0.19</v>
      </c>
    </row>
    <row r="166" spans="2:18">
      <c r="D166" s="1"/>
      <c r="L166">
        <v>8</v>
      </c>
      <c r="M166">
        <v>21.78</v>
      </c>
      <c r="N166">
        <v>266.10000000000002</v>
      </c>
      <c r="O166">
        <v>311.2</v>
      </c>
      <c r="P166">
        <v>1.43E-2</v>
      </c>
      <c r="Q166">
        <v>5.0279999999999996</v>
      </c>
      <c r="R166">
        <v>0.23200000000000001</v>
      </c>
    </row>
    <row r="167" spans="2:18">
      <c r="D167" s="1"/>
      <c r="L167">
        <v>9</v>
      </c>
      <c r="M167">
        <v>24.780999999999999</v>
      </c>
      <c r="N167">
        <v>238.3</v>
      </c>
      <c r="O167">
        <v>299.3</v>
      </c>
      <c r="P167">
        <v>1.3299999999999999E-2</v>
      </c>
      <c r="Q167">
        <v>4.5039999999999996</v>
      </c>
      <c r="R167">
        <v>0.19500000000000001</v>
      </c>
    </row>
    <row r="168" spans="2:18">
      <c r="D168" s="1"/>
      <c r="L168">
        <v>10</v>
      </c>
      <c r="M168">
        <v>27.78</v>
      </c>
      <c r="N168">
        <v>251</v>
      </c>
      <c r="O168">
        <v>302.60000000000002</v>
      </c>
      <c r="P168">
        <v>1.38E-2</v>
      </c>
      <c r="Q168">
        <v>4.7430000000000003</v>
      </c>
      <c r="R168">
        <v>0.251</v>
      </c>
    </row>
    <row r="169" spans="2:18">
      <c r="D169" s="1"/>
      <c r="L169">
        <v>11</v>
      </c>
      <c r="M169">
        <v>30.78</v>
      </c>
      <c r="N169">
        <v>202.3</v>
      </c>
      <c r="O169">
        <v>291.2</v>
      </c>
      <c r="P169">
        <v>1.1599999999999999E-2</v>
      </c>
      <c r="Q169">
        <v>3.823</v>
      </c>
      <c r="R169">
        <v>0.17499999999999999</v>
      </c>
    </row>
    <row r="170" spans="2:18">
      <c r="D170" s="1"/>
      <c r="L170">
        <v>12</v>
      </c>
      <c r="M170">
        <v>33.780999999999999</v>
      </c>
      <c r="N170">
        <v>266.10000000000002</v>
      </c>
      <c r="O170">
        <v>294.8</v>
      </c>
      <c r="P170">
        <v>1.4999999999999999E-2</v>
      </c>
      <c r="Q170">
        <v>5.03</v>
      </c>
      <c r="R170">
        <v>0.30299999999999999</v>
      </c>
    </row>
    <row r="171" spans="2:18">
      <c r="D171" s="1"/>
      <c r="L171">
        <v>13</v>
      </c>
      <c r="M171">
        <v>36.780999999999999</v>
      </c>
      <c r="N171">
        <v>248</v>
      </c>
      <c r="O171">
        <v>284.89999999999998</v>
      </c>
      <c r="P171">
        <v>1.4500000000000001E-2</v>
      </c>
      <c r="Q171">
        <v>4.6859999999999999</v>
      </c>
      <c r="R171">
        <v>0.28999999999999998</v>
      </c>
    </row>
    <row r="172" spans="2:18">
      <c r="D172" s="1"/>
      <c r="L172">
        <v>14</v>
      </c>
      <c r="M172">
        <v>39.780999999999999</v>
      </c>
      <c r="N172">
        <v>251.4</v>
      </c>
      <c r="O172">
        <v>286.8</v>
      </c>
      <c r="P172">
        <v>1.46E-2</v>
      </c>
      <c r="Q172">
        <v>4.7519999999999998</v>
      </c>
      <c r="R172">
        <v>0.313</v>
      </c>
    </row>
    <row r="173" spans="2:18">
      <c r="D173" s="1"/>
      <c r="L173">
        <v>15</v>
      </c>
      <c r="M173">
        <v>42.78</v>
      </c>
      <c r="N173">
        <v>258.39999999999998</v>
      </c>
      <c r="O173">
        <v>272.89999999999998</v>
      </c>
      <c r="P173">
        <v>1.5800000000000002E-2</v>
      </c>
      <c r="Q173">
        <v>4.8819999999999997</v>
      </c>
      <c r="R173">
        <v>0.377</v>
      </c>
    </row>
    <row r="174" spans="2:18">
      <c r="D174" s="1"/>
      <c r="L174">
        <v>16</v>
      </c>
      <c r="M174">
        <v>45.78</v>
      </c>
      <c r="N174">
        <v>270.60000000000002</v>
      </c>
      <c r="O174">
        <v>278.8</v>
      </c>
      <c r="P174">
        <v>1.6199999999999999E-2</v>
      </c>
      <c r="Q174">
        <v>5.1130000000000004</v>
      </c>
      <c r="R174">
        <v>0.42599999999999999</v>
      </c>
    </row>
    <row r="175" spans="2:18">
      <c r="D175" s="1"/>
      <c r="L175">
        <v>17</v>
      </c>
      <c r="M175">
        <v>48.78</v>
      </c>
      <c r="N175">
        <v>246.1</v>
      </c>
      <c r="O175">
        <v>271.60000000000002</v>
      </c>
      <c r="P175">
        <v>1.5100000000000001E-2</v>
      </c>
      <c r="Q175">
        <v>4.6509999999999998</v>
      </c>
      <c r="R175">
        <v>0.47299999999999998</v>
      </c>
    </row>
    <row r="176" spans="2:18">
      <c r="D176" s="1"/>
      <c r="L176">
        <v>18</v>
      </c>
      <c r="M176">
        <v>51.78</v>
      </c>
      <c r="N176">
        <v>209.7</v>
      </c>
      <c r="O176">
        <v>260</v>
      </c>
      <c r="P176">
        <v>1.34E-2</v>
      </c>
      <c r="Q176">
        <v>3.9630000000000001</v>
      </c>
      <c r="R176">
        <v>0.55400000000000005</v>
      </c>
    </row>
    <row r="177" spans="4:18">
      <c r="D177" s="1"/>
      <c r="L177">
        <v>19</v>
      </c>
      <c r="M177">
        <v>54.780999999999999</v>
      </c>
      <c r="N177">
        <v>218.1</v>
      </c>
      <c r="O177">
        <v>260.5</v>
      </c>
      <c r="P177">
        <v>1.4E-2</v>
      </c>
      <c r="Q177">
        <v>4.1219999999999999</v>
      </c>
      <c r="R177">
        <v>0.76900000000000002</v>
      </c>
    </row>
    <row r="178" spans="4:18">
      <c r="D178" s="1"/>
      <c r="L178">
        <v>20</v>
      </c>
      <c r="M178">
        <v>57.780999999999999</v>
      </c>
      <c r="N178">
        <v>280.7</v>
      </c>
      <c r="O178">
        <v>263.2</v>
      </c>
      <c r="P178">
        <v>1.78E-2</v>
      </c>
      <c r="Q178">
        <v>5.3049999999999997</v>
      </c>
      <c r="R178">
        <v>0.91700000000000004</v>
      </c>
    </row>
    <row r="179" spans="4:18">
      <c r="D179" s="1"/>
    </row>
    <row r="180" spans="4:18">
      <c r="D180" s="1"/>
    </row>
    <row r="181" spans="4:18">
      <c r="D181" s="1"/>
    </row>
    <row r="182" spans="4:18">
      <c r="D182" s="1"/>
    </row>
    <row r="183" spans="4:18">
      <c r="D183" s="1"/>
    </row>
    <row r="184" spans="4:18">
      <c r="D184" s="1"/>
    </row>
    <row r="185" spans="4:18">
      <c r="D185" s="1"/>
    </row>
    <row r="186" spans="4:18">
      <c r="D186" s="1"/>
    </row>
    <row r="187" spans="4:18">
      <c r="D187" s="1"/>
    </row>
    <row r="188" spans="4:18">
      <c r="D188" s="1"/>
    </row>
    <row r="189" spans="4:18">
      <c r="D189" s="1"/>
    </row>
    <row r="190" spans="4:18">
      <c r="D190" s="1"/>
    </row>
    <row r="191" spans="4:18">
      <c r="D191" s="1"/>
    </row>
    <row r="192" spans="4:18">
      <c r="D192" s="1"/>
    </row>
    <row r="193" spans="4:4">
      <c r="D193" s="1"/>
    </row>
    <row r="194" spans="4:4">
      <c r="D194" s="1"/>
    </row>
    <row r="195" spans="4:4">
      <c r="D195" s="1"/>
    </row>
    <row r="196" spans="4:4">
      <c r="D196" s="1"/>
    </row>
    <row r="197" spans="4:4">
      <c r="D197" s="1"/>
    </row>
    <row r="198" spans="4:4">
      <c r="D198" s="1"/>
    </row>
    <row r="199" spans="4:4">
      <c r="D199" s="1"/>
    </row>
    <row r="200" spans="4:4">
      <c r="D200" s="1"/>
    </row>
    <row r="201" spans="4:4">
      <c r="D201" s="1"/>
    </row>
    <row r="202" spans="4:4">
      <c r="D202" s="1"/>
    </row>
    <row r="203" spans="4:4">
      <c r="D203" s="1"/>
    </row>
    <row r="204" spans="4:4">
      <c r="D204" s="1"/>
    </row>
    <row r="205" spans="4:4">
      <c r="D205" s="1"/>
    </row>
    <row r="206" spans="4:4">
      <c r="D206" s="1"/>
    </row>
    <row r="207" spans="4:4">
      <c r="D207" s="1"/>
    </row>
    <row r="208" spans="4:4">
      <c r="D208" s="1"/>
    </row>
    <row r="209" spans="4:4">
      <c r="D209" s="1"/>
    </row>
    <row r="210" spans="4:4">
      <c r="D210" s="1"/>
    </row>
    <row r="211" spans="4:4">
      <c r="D211" s="1"/>
    </row>
    <row r="212" spans="4:4">
      <c r="D212" s="1"/>
    </row>
    <row r="213" spans="4:4">
      <c r="D213" s="1"/>
    </row>
    <row r="214" spans="4:4">
      <c r="D214" s="1"/>
    </row>
    <row r="215" spans="4:4">
      <c r="D215" s="1"/>
    </row>
    <row r="216" spans="4:4">
      <c r="D216" s="1"/>
    </row>
    <row r="217" spans="4:4">
      <c r="D217" s="1"/>
    </row>
    <row r="218" spans="4:4">
      <c r="D218" s="1"/>
    </row>
    <row r="219" spans="4:4">
      <c r="D219" s="1"/>
    </row>
    <row r="220" spans="4:4">
      <c r="D220" s="1"/>
    </row>
    <row r="221" spans="4:4">
      <c r="D221" s="1"/>
    </row>
    <row r="222" spans="4:4">
      <c r="D222" s="1"/>
    </row>
    <row r="223" spans="4:4">
      <c r="D223" s="1"/>
    </row>
    <row r="224" spans="4:4">
      <c r="D224" s="1"/>
    </row>
    <row r="225" spans="4:4">
      <c r="D225" s="1"/>
    </row>
    <row r="226" spans="4:4">
      <c r="D226" s="1"/>
    </row>
    <row r="227" spans="4:4">
      <c r="D227" s="1"/>
    </row>
    <row r="228" spans="4:4">
      <c r="D228" s="1"/>
    </row>
    <row r="229" spans="4:4">
      <c r="D229" s="1"/>
    </row>
    <row r="230" spans="4:4">
      <c r="D230" s="1"/>
    </row>
    <row r="231" spans="4:4">
      <c r="D231" s="1"/>
    </row>
    <row r="232" spans="4:4">
      <c r="D232" s="1"/>
    </row>
    <row r="233" spans="4:4">
      <c r="D233" s="1"/>
    </row>
    <row r="234" spans="4:4">
      <c r="D234" s="1"/>
    </row>
    <row r="235" spans="4:4">
      <c r="D235" s="1"/>
    </row>
    <row r="236" spans="4:4">
      <c r="D236" s="1"/>
    </row>
    <row r="237" spans="4:4">
      <c r="D237" s="1"/>
    </row>
    <row r="238" spans="4:4">
      <c r="D238" s="1"/>
    </row>
    <row r="239" spans="4:4">
      <c r="D239" s="1"/>
    </row>
    <row r="240" spans="4:4">
      <c r="D240" s="1"/>
    </row>
    <row r="241" spans="4:4">
      <c r="D241" s="1"/>
    </row>
    <row r="242" spans="4:4">
      <c r="D242" s="1"/>
    </row>
    <row r="243" spans="4:4">
      <c r="D243" s="1"/>
    </row>
    <row r="244" spans="4:4">
      <c r="D244" s="1"/>
    </row>
    <row r="245" spans="4:4">
      <c r="D245" s="1"/>
    </row>
    <row r="246" spans="4:4">
      <c r="D246" s="1"/>
    </row>
    <row r="247" spans="4:4">
      <c r="D247" s="1"/>
    </row>
    <row r="248" spans="4:4">
      <c r="D248" s="1"/>
    </row>
    <row r="249" spans="4:4">
      <c r="D249" s="1"/>
    </row>
    <row r="250" spans="4:4">
      <c r="D250" s="1"/>
    </row>
    <row r="251" spans="4:4">
      <c r="D251" s="1"/>
    </row>
    <row r="252" spans="4:4">
      <c r="D252" s="1"/>
    </row>
    <row r="253" spans="4:4">
      <c r="D253" s="1"/>
    </row>
  </sheetData>
  <phoneticPr fontId="2" type="noConversion"/>
  <pageMargins left="0.7" right="0.7" top="0.75" bottom="0.75" header="0.3" footer="0.3"/>
  <pageSetup paperSize="10" orientation="portrait" horizontalDpi="4294967292" verticalDpi="4294967292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>
      <selection activeCell="I22" sqref="I22"/>
    </sheetView>
  </sheetViews>
  <sheetFormatPr baseColWidth="10" defaultColWidth="8.625" defaultRowHeight="15"/>
  <sheetData/>
  <phoneticPr fontId="2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Lucy</cp:lastModifiedBy>
  <dcterms:created xsi:type="dcterms:W3CDTF">2011-01-17T08:56:48Z</dcterms:created>
  <dcterms:modified xsi:type="dcterms:W3CDTF">2013-02-26T09:11:05Z</dcterms:modified>
</cp:coreProperties>
</file>